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WEBSITE\FORMS\27\"/>
    </mc:Choice>
  </mc:AlternateContent>
  <xr:revisionPtr revIDLastSave="0" documentId="13_ncr:1_{CC7FF625-EA21-4398-9EE0-301A231E5B2A}" xr6:coauthVersionLast="47" xr6:coauthVersionMax="47" xr10:uidLastSave="{00000000-0000-0000-0000-000000000000}"/>
  <workbookProtection lockStructure="1"/>
  <bookViews>
    <workbookView xWindow="2130" yWindow="1905" windowWidth="21090" windowHeight="10590" xr2:uid="{00000000-000D-0000-FFFF-FFFF00000000}"/>
  </bookViews>
  <sheets>
    <sheet name="FWS_Calculator Fall" sheetId="1" r:id="rId1"/>
    <sheet name="HoursWorkedValidation" sheetId="2" state="hidden" r:id="rId2"/>
  </sheets>
  <definedNames>
    <definedName name="_xlnm.Print_Area" localSheetId="0">'FWS_Calculator Fall'!$C$3:$O$46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3" i="1" l="1"/>
  <c r="E26" i="1"/>
  <c r="F25" i="1"/>
  <c r="H17" i="1"/>
  <c r="H41" i="1" s="1"/>
  <c r="F26" i="1"/>
  <c r="E27" i="1"/>
  <c r="E28" i="1"/>
  <c r="E29" i="1" s="1"/>
  <c r="E30" i="1" s="1"/>
  <c r="E31" i="1" s="1"/>
  <c r="E32" i="1" s="1"/>
  <c r="E33" i="1" s="1"/>
  <c r="A168" i="2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56" i="2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46" i="2"/>
  <c r="A147" i="2" s="1"/>
  <c r="A148" i="2" s="1"/>
  <c r="A149" i="2" s="1"/>
  <c r="A150" i="2" s="1"/>
  <c r="A151" i="2" s="1"/>
  <c r="A152" i="2" s="1"/>
  <c r="A153" i="2" s="1"/>
  <c r="A154" i="2" s="1"/>
  <c r="A155" i="2" s="1"/>
  <c r="A137" i="2"/>
  <c r="A138" i="2" s="1"/>
  <c r="A139" i="2" s="1"/>
  <c r="A140" i="2" s="1"/>
  <c r="A141" i="2" s="1"/>
  <c r="A142" i="2" s="1"/>
  <c r="A143" i="2" s="1"/>
  <c r="A144" i="2" s="1"/>
  <c r="A145" i="2" s="1"/>
  <c r="A126" i="2"/>
  <c r="A127" i="2"/>
  <c r="A128" i="2" s="1"/>
  <c r="A129" i="2" s="1"/>
  <c r="A130" i="2" s="1"/>
  <c r="A131" i="2" s="1"/>
  <c r="A132" i="2" s="1"/>
  <c r="A133" i="2" s="1"/>
  <c r="A134" i="2" s="1"/>
  <c r="A135" i="2" s="1"/>
  <c r="A136" i="2" s="1"/>
  <c r="A93" i="2"/>
  <c r="A94" i="2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64" i="2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H42" i="1"/>
  <c r="A23" i="2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3" i="2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" i="2"/>
  <c r="E25" i="1"/>
  <c r="H44" i="1"/>
  <c r="N44" i="1"/>
  <c r="H18" i="1" l="1"/>
  <c r="F27" i="1"/>
  <c r="F28" i="1" s="1"/>
  <c r="F29" i="1" s="1"/>
  <c r="F30" i="1" s="1"/>
  <c r="F31" i="1" s="1"/>
  <c r="F32" i="1" s="1"/>
  <c r="H43" i="1"/>
  <c r="N21" i="1" s="1"/>
  <c r="D47" i="1" s="1"/>
</calcChain>
</file>

<file path=xl/sharedStrings.xml><?xml version="1.0" encoding="utf-8"?>
<sst xmlns="http://schemas.openxmlformats.org/spreadsheetml/2006/main" count="52" uniqueCount="52">
  <si>
    <t>First Day of Pay Period</t>
  </si>
  <si>
    <t>Pay Rate</t>
  </si>
  <si>
    <t>Number of hours you can work this semester</t>
  </si>
  <si>
    <t>-</t>
  </si>
  <si>
    <t>Pay Period Start</t>
  </si>
  <si>
    <t>Pay Period End</t>
  </si>
  <si>
    <t>Step 1: Calculate Average Hours Per Week to Work</t>
  </si>
  <si>
    <t>Step 3: Calculate Earnings To-Date</t>
  </si>
  <si>
    <t>Total number of hours you worked this semester</t>
  </si>
  <si>
    <t># of hours remaining for you to work this semester</t>
  </si>
  <si>
    <t>Student Name:</t>
  </si>
  <si>
    <t>Phone:</t>
  </si>
  <si>
    <t>Banner ID:</t>
  </si>
  <si>
    <t>Emergency:</t>
  </si>
  <si>
    <t>Monday</t>
  </si>
  <si>
    <t>Times</t>
  </si>
  <si>
    <t>Hours</t>
  </si>
  <si>
    <t>Federal Work Study Calculator</t>
  </si>
  <si>
    <t>Tuesday</t>
  </si>
  <si>
    <t>Wednesday</t>
  </si>
  <si>
    <t>Thursday</t>
  </si>
  <si>
    <t>Friday</t>
  </si>
  <si>
    <t>Total Scheduled Weekly Hours</t>
  </si>
  <si>
    <t>Semester:</t>
  </si>
  <si>
    <t>Important Dates and Notes</t>
  </si>
  <si>
    <t>1st Day You May Work</t>
  </si>
  <si>
    <t>Last Day You May Work</t>
  </si>
  <si>
    <t>you have been allotted.</t>
  </si>
  <si>
    <t>may work.  The Federal Work Study Program will not pay you for additional hours worked.</t>
  </si>
  <si>
    <t>Aid Year:</t>
  </si>
  <si>
    <t>- Do not exceed the maximum number of hours</t>
  </si>
  <si>
    <r>
      <t xml:space="preserve">- Timesheets </t>
    </r>
    <r>
      <rPr>
        <u/>
        <sz val="11"/>
        <color theme="1"/>
        <rFont val="Calibri"/>
        <family val="2"/>
        <scheme val="minor"/>
      </rPr>
      <t>MUST</t>
    </r>
    <r>
      <rPr>
        <sz val="11"/>
        <color theme="1"/>
        <rFont val="Calibri"/>
        <family val="2"/>
        <scheme val="minor"/>
      </rPr>
      <t xml:space="preserve"> be submitted every 2 weeks.</t>
    </r>
  </si>
  <si>
    <r>
      <t xml:space="preserve">Instructions: </t>
    </r>
    <r>
      <rPr>
        <sz val="11"/>
        <color theme="1"/>
        <rFont val="Calibri"/>
        <family val="2"/>
        <scheme val="minor"/>
      </rPr>
      <t xml:space="preserve"> Enter values in the shaded cells.</t>
    </r>
  </si>
  <si>
    <t>You may also view your per-semester award in Banner.</t>
  </si>
  <si>
    <t>number of hours you are eligible to work as indicated on your Eligibility Letter.</t>
  </si>
  <si>
    <t>Contact your supervisor with questions or concerns.</t>
  </si>
  <si>
    <t>Your SEMESTER EARNINGS to date</t>
  </si>
  <si>
    <r>
      <t>Important:</t>
    </r>
    <r>
      <rPr>
        <sz val="11"/>
        <rFont val="Calibri"/>
        <family val="2"/>
        <scheme val="minor"/>
      </rPr>
      <t xml:space="preserve"> The Federal Work-Study Program will not pay you for hours worked beyond the</t>
    </r>
  </si>
  <si>
    <r>
      <t>Important:</t>
    </r>
    <r>
      <rPr>
        <sz val="11"/>
        <color theme="1"/>
        <rFont val="Calibri"/>
        <family val="2"/>
        <scheme val="minor"/>
      </rPr>
      <t xml:space="preserve"> Track your weekly hours to prevent exceeding the total hours per semester you</t>
    </r>
  </si>
  <si>
    <t>=</t>
  </si>
  <si>
    <t># Hours Worked</t>
  </si>
  <si>
    <r>
      <rPr>
        <b/>
        <u/>
        <sz val="11"/>
        <color theme="1"/>
        <rFont val="Calibri"/>
        <family val="2"/>
        <scheme val="minor"/>
      </rPr>
      <t>Maximum</t>
    </r>
    <r>
      <rPr>
        <b/>
        <sz val="11"/>
        <color theme="1"/>
        <rFont val="Calibri"/>
        <family val="2"/>
        <scheme val="minor"/>
      </rPr>
      <t xml:space="preserve"> number of hours you may work this semester</t>
    </r>
  </si>
  <si>
    <r>
      <t xml:space="preserve">Average </t>
    </r>
    <r>
      <rPr>
        <b/>
        <i/>
        <u/>
        <sz val="11"/>
        <color rgb="FFC00000"/>
        <rFont val="Calibri"/>
        <family val="2"/>
        <scheme val="minor"/>
      </rPr>
      <t>hours per week</t>
    </r>
    <r>
      <rPr>
        <sz val="11"/>
        <color rgb="FFC00000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you should work</t>
    </r>
  </si>
  <si>
    <t xml:space="preserve">NOTE: 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</si>
  <si>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b/>
        <sz val="11"/>
        <color theme="1"/>
        <rFont val="Calibri"/>
        <family val="2"/>
      </rPr>
      <t>Remote FWS assignments are prohibited.</t>
    </r>
  </si>
  <si>
    <r>
      <t>Step 2: Track Hours Worked Per Pay Period</t>
    </r>
    <r>
      <rPr>
        <sz val="12"/>
        <color theme="8" tint="-0.499984740745262"/>
        <rFont val="Calibri"/>
        <family val="2"/>
        <scheme val="minor"/>
      </rPr>
      <t xml:space="preserve"> (Must be entered to nearest 0.25 hour)</t>
    </r>
  </si>
  <si>
    <t xml:space="preserve">Remaining Hours You May Work: 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</si>
  <si>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b/>
        <sz val="11"/>
        <color theme="1"/>
        <rFont val="Calibri"/>
        <family val="2"/>
      </rPr>
      <t>Students may not exceed 10 hours in any week.  </t>
    </r>
  </si>
  <si>
    <r>
      <t xml:space="preserve">FWS </t>
    </r>
    <r>
      <rPr>
        <b/>
        <sz val="11.5"/>
        <color indexed="8"/>
        <rFont val="Calibri"/>
        <family val="2"/>
      </rPr>
      <t xml:space="preserve">Eligibility Letter dollar amount for </t>
    </r>
    <r>
      <rPr>
        <b/>
        <sz val="11.5"/>
        <color rgb="FF000000"/>
        <rFont val="Calibri"/>
        <family val="2"/>
      </rPr>
      <t>Fall 2025</t>
    </r>
    <r>
      <rPr>
        <b/>
        <sz val="11.5"/>
        <color indexed="8"/>
        <rFont val="Calibri"/>
        <family val="2"/>
      </rPr>
      <t xml:space="preserve"> semester</t>
    </r>
  </si>
  <si>
    <t xml:space="preserve">       Weekly Schedule</t>
  </si>
  <si>
    <t>Fall 2026</t>
  </si>
  <si>
    <t>2026-2027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</si>
</sst>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#,##0.00;[Red]\-0.00"/>
    <numFmt numFmtId="166" formatCode="0.00;[Red]\-0.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.5"/>
      <color theme="1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sz val="11.5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0"/>
      <color theme="2" tint="-0.74999237037263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  <font>
      <b/>
      <u val="singleAccounting"/>
      <sz val="12"/>
      <color theme="5" tint="-0.499984740745262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b/>
      <i/>
      <u/>
      <sz val="11"/>
      <color rgb="FFC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.5"/>
      <color rgb="FFC00000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b/>
      <sz val="11"/>
      <color rgb="FFC00000"/>
      <name val="Calibri"/>
      <family val="2"/>
    </font>
    <font>
      <sz val="12"/>
      <color theme="8" tint="-0.499984740745262"/>
      <name val="Calibri"/>
      <family val="2"/>
      <scheme val="minor"/>
    </font>
    <font>
      <b/>
      <sz val="11.5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theme="8" tint="-0.24994659260841701"/>
      </left>
      <right/>
      <top style="double">
        <color theme="8" tint="-0.24994659260841701"/>
      </top>
      <bottom/>
      <diagonal/>
    </border>
    <border>
      <left/>
      <right/>
      <top style="double">
        <color theme="8" tint="-0.24994659260841701"/>
      </top>
      <bottom/>
      <diagonal/>
    </border>
    <border>
      <left/>
      <right style="double">
        <color theme="8" tint="-0.24994659260841701"/>
      </right>
      <top style="double">
        <color theme="8" tint="-0.24994659260841701"/>
      </top>
      <bottom/>
      <diagonal/>
    </border>
    <border>
      <left style="double">
        <color theme="8" tint="-0.24994659260841701"/>
      </left>
      <right/>
      <top/>
      <bottom/>
      <diagonal/>
    </border>
    <border>
      <left/>
      <right style="double">
        <color theme="8" tint="-0.24994659260841701"/>
      </right>
      <top/>
      <bottom/>
      <diagonal/>
    </border>
    <border>
      <left style="double">
        <color theme="8" tint="-0.24994659260841701"/>
      </left>
      <right/>
      <top/>
      <bottom style="double">
        <color theme="8" tint="-0.24994659260841701"/>
      </bottom>
      <diagonal/>
    </border>
    <border>
      <left/>
      <right/>
      <top/>
      <bottom style="double">
        <color theme="8" tint="-0.24994659260841701"/>
      </bottom>
      <diagonal/>
    </border>
    <border>
      <left/>
      <right style="double">
        <color theme="8" tint="-0.24994659260841701"/>
      </right>
      <top/>
      <bottom style="double">
        <color theme="8" tint="-0.24994659260841701"/>
      </bottom>
      <diagonal/>
    </border>
    <border>
      <left/>
      <right/>
      <top/>
      <bottom style="thin">
        <color theme="8" tint="-0.499984740745262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/>
      <diagonal/>
    </border>
    <border>
      <left/>
      <right/>
      <top style="thin">
        <color theme="8" tint="-0.24994659260841701"/>
      </top>
      <bottom/>
      <diagonal/>
    </border>
    <border>
      <left/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/>
      <top/>
      <bottom/>
      <diagonal/>
    </border>
    <border>
      <left/>
      <right style="thin">
        <color theme="8" tint="-0.24994659260841701"/>
      </right>
      <top/>
      <bottom/>
      <diagonal/>
    </border>
    <border>
      <left style="thin">
        <color theme="8" tint="-0.24994659260841701"/>
      </left>
      <right/>
      <top/>
      <bottom style="thin">
        <color theme="8" tint="-0.24994659260841701"/>
      </bottom>
      <diagonal/>
    </border>
    <border>
      <left/>
      <right/>
      <top/>
      <bottom style="thin">
        <color theme="8" tint="-0.24994659260841701"/>
      </bottom>
      <diagonal/>
    </border>
    <border>
      <left/>
      <right style="thin">
        <color theme="8" tint="-0.24994659260841701"/>
      </right>
      <top/>
      <bottom style="thin">
        <color theme="8" tint="-0.2499465926084170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theme="8" tint="-0.499984740745262"/>
      </left>
      <right style="double">
        <color theme="8" tint="-0.499984740745262"/>
      </right>
      <top style="double">
        <color theme="8" tint="-0.499984740745262"/>
      </top>
      <bottom style="double">
        <color theme="8" tint="-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8" tint="-0.499984740745262"/>
      </top>
      <bottom style="thin">
        <color theme="8" tint="-0.499984740745262"/>
      </bottom>
      <diagonal/>
    </border>
    <border>
      <left style="double">
        <color theme="8" tint="-0.499984740745262"/>
      </left>
      <right style="double">
        <color theme="8" tint="-0.499984740745262"/>
      </right>
      <top style="double">
        <color theme="8" tint="-0.499984740745262"/>
      </top>
      <bottom style="double">
        <color indexed="64"/>
      </bottom>
      <diagonal/>
    </border>
    <border>
      <left/>
      <right/>
      <top/>
      <bottom style="thin">
        <color theme="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0">
    <xf numFmtId="0" fontId="0" fillId="0" borderId="0" xfId="0"/>
    <xf numFmtId="0" fontId="6" fillId="2" borderId="0" xfId="0" applyFont="1" applyFill="1" applyAlignment="1">
      <alignment horizontal="right"/>
    </xf>
    <xf numFmtId="0" fontId="9" fillId="2" borderId="0" xfId="0" applyFont="1" applyFill="1" applyAlignment="1">
      <alignment horizontal="right" vertical="top"/>
    </xf>
    <xf numFmtId="164" fontId="4" fillId="2" borderId="0" xfId="0" applyNumberFormat="1" applyFont="1" applyFill="1" applyAlignment="1">
      <alignment horizontal="right" vertical="center" wrapText="1"/>
    </xf>
    <xf numFmtId="0" fontId="0" fillId="2" borderId="0" xfId="0" applyFill="1"/>
    <xf numFmtId="0" fontId="11" fillId="2" borderId="0" xfId="0" applyFont="1" applyFill="1" applyAlignment="1">
      <alignment horizontal="right"/>
    </xf>
    <xf numFmtId="0" fontId="0" fillId="2" borderId="0" xfId="0" applyFill="1" applyAlignment="1">
      <alignment horizontal="centerContinuous"/>
    </xf>
    <xf numFmtId="0" fontId="0" fillId="2" borderId="0" xfId="0" applyFill="1" applyAlignment="1">
      <alignment horizontal="left"/>
    </xf>
    <xf numFmtId="164" fontId="0" fillId="2" borderId="0" xfId="0" applyNumberFormat="1" applyFill="1" applyAlignment="1">
      <alignment horizontal="right" vertical="center"/>
    </xf>
    <xf numFmtId="164" fontId="0" fillId="2" borderId="17" xfId="0" applyNumberFormat="1" applyFill="1" applyBorder="1"/>
    <xf numFmtId="0" fontId="3" fillId="2" borderId="17" xfId="0" applyFont="1" applyFill="1" applyBorder="1" applyAlignment="1">
      <alignment horizontal="right"/>
    </xf>
    <xf numFmtId="1" fontId="0" fillId="2" borderId="17" xfId="0" applyNumberFormat="1" applyFill="1" applyBorder="1" applyAlignment="1">
      <alignment horizontal="right"/>
    </xf>
    <xf numFmtId="0" fontId="0" fillId="2" borderId="17" xfId="0" applyFill="1" applyBorder="1"/>
    <xf numFmtId="0" fontId="11" fillId="2" borderId="0" xfId="0" applyFont="1" applyFill="1" applyAlignment="1">
      <alignment horizontal="centerContinuous"/>
    </xf>
    <xf numFmtId="1" fontId="0" fillId="2" borderId="0" xfId="0" applyNumberFormat="1" applyFill="1" applyAlignment="1">
      <alignment horizontal="centerContinuous"/>
    </xf>
    <xf numFmtId="44" fontId="2" fillId="4" borderId="1" xfId="2" applyFont="1" applyFill="1" applyBorder="1" applyProtection="1">
      <protection locked="0"/>
    </xf>
    <xf numFmtId="0" fontId="0" fillId="2" borderId="4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14" fillId="2" borderId="0" xfId="0" applyFont="1" applyFill="1" applyAlignment="1">
      <alignment horizontal="right"/>
    </xf>
    <xf numFmtId="0" fontId="0" fillId="2" borderId="8" xfId="0" applyFill="1" applyBorder="1" applyAlignment="1">
      <alignment horizontal="left"/>
    </xf>
    <xf numFmtId="0" fontId="5" fillId="2" borderId="7" xfId="0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0" fontId="20" fillId="2" borderId="0" xfId="0" applyFont="1" applyFill="1" applyAlignment="1">
      <alignment horizontal="right"/>
    </xf>
    <xf numFmtId="0" fontId="10" fillId="2" borderId="0" xfId="0" applyFont="1" applyFill="1" applyAlignment="1">
      <alignment horizontal="right"/>
    </xf>
    <xf numFmtId="0" fontId="5" fillId="2" borderId="8" xfId="0" applyFont="1" applyFill="1" applyBorder="1" applyAlignment="1">
      <alignment horizontal="left"/>
    </xf>
    <xf numFmtId="0" fontId="15" fillId="2" borderId="0" xfId="0" applyFont="1" applyFill="1" applyAlignment="1">
      <alignment horizontal="right"/>
    </xf>
    <xf numFmtId="0" fontId="13" fillId="2" borderId="0" xfId="0" applyFont="1" applyFill="1" applyAlignment="1">
      <alignment horizontal="right"/>
    </xf>
    <xf numFmtId="0" fontId="0" fillId="2" borderId="7" xfId="0" applyFill="1" applyBorder="1"/>
    <xf numFmtId="0" fontId="2" fillId="2" borderId="0" xfId="0" applyFont="1" applyFill="1" applyAlignment="1">
      <alignment horizontal="right"/>
    </xf>
    <xf numFmtId="0" fontId="0" fillId="2" borderId="8" xfId="0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0" fontId="0" fillId="2" borderId="16" xfId="0" applyFill="1" applyBorder="1"/>
    <xf numFmtId="0" fontId="21" fillId="2" borderId="0" xfId="0" applyFont="1" applyFill="1"/>
    <xf numFmtId="0" fontId="16" fillId="2" borderId="0" xfId="0" applyFont="1" applyFill="1" applyAlignment="1">
      <alignment horizontal="centerContinuous"/>
    </xf>
    <xf numFmtId="0" fontId="17" fillId="2" borderId="0" xfId="0" applyFont="1" applyFill="1" applyAlignment="1">
      <alignment horizontal="centerContinuous"/>
    </xf>
    <xf numFmtId="44" fontId="0" fillId="2" borderId="17" xfId="0" applyNumberFormat="1" applyFill="1" applyBorder="1"/>
    <xf numFmtId="0" fontId="2" fillId="2" borderId="0" xfId="0" applyFont="1" applyFill="1"/>
    <xf numFmtId="0" fontId="0" fillId="2" borderId="7" xfId="0" applyFill="1" applyBorder="1" applyAlignment="1">
      <alignment vertical="top"/>
    </xf>
    <xf numFmtId="0" fontId="0" fillId="2" borderId="16" xfId="0" applyFill="1" applyBorder="1" applyAlignment="1">
      <alignment vertical="top"/>
    </xf>
    <xf numFmtId="0" fontId="0" fillId="2" borderId="0" xfId="0" applyFill="1" applyAlignment="1">
      <alignment vertical="top"/>
    </xf>
    <xf numFmtId="0" fontId="12" fillId="2" borderId="0" xfId="0" applyFont="1" applyFill="1" applyAlignment="1">
      <alignment horizontal="right" vertical="top"/>
    </xf>
    <xf numFmtId="0" fontId="0" fillId="2" borderId="17" xfId="0" applyFill="1" applyBorder="1" applyAlignment="1">
      <alignment vertical="top"/>
    </xf>
    <xf numFmtId="14" fontId="18" fillId="2" borderId="0" xfId="0" applyNumberFormat="1" applyFont="1" applyFill="1"/>
    <xf numFmtId="0" fontId="0" fillId="2" borderId="8" xfId="0" applyFill="1" applyBorder="1" applyAlignment="1">
      <alignment vertical="top"/>
    </xf>
    <xf numFmtId="0" fontId="0" fillId="2" borderId="0" xfId="0" quotePrefix="1" applyFill="1"/>
    <xf numFmtId="0" fontId="0" fillId="2" borderId="18" xfId="0" applyFill="1" applyBorder="1"/>
    <xf numFmtId="0" fontId="0" fillId="2" borderId="19" xfId="0" applyFill="1" applyBorder="1"/>
    <xf numFmtId="0" fontId="0" fillId="2" borderId="20" xfId="0" applyFill="1" applyBorder="1"/>
    <xf numFmtId="0" fontId="21" fillId="2" borderId="14" xfId="0" applyFont="1" applyFill="1" applyBorder="1"/>
    <xf numFmtId="0" fontId="0" fillId="2" borderId="17" xfId="0" applyFill="1" applyBorder="1" applyAlignment="1">
      <alignment horizontal="right" vertical="top"/>
    </xf>
    <xf numFmtId="0" fontId="0" fillId="2" borderId="17" xfId="0" applyFill="1" applyBorder="1" applyAlignment="1">
      <alignment horizontal="right"/>
    </xf>
    <xf numFmtId="0" fontId="2" fillId="2" borderId="0" xfId="0" applyFont="1" applyFill="1" applyAlignment="1">
      <alignment horizontal="centerContinuous"/>
    </xf>
    <xf numFmtId="43" fontId="0" fillId="2" borderId="0" xfId="1" applyFont="1" applyFill="1" applyBorder="1" applyAlignment="1" applyProtection="1">
      <alignment horizontal="centerContinuous"/>
    </xf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44" fontId="2" fillId="2" borderId="21" xfId="2" applyFont="1" applyFill="1" applyBorder="1" applyAlignment="1" applyProtection="1">
      <alignment horizontal="right"/>
    </xf>
    <xf numFmtId="0" fontId="23" fillId="2" borderId="0" xfId="0" applyFont="1" applyFill="1"/>
    <xf numFmtId="0" fontId="24" fillId="2" borderId="0" xfId="0" applyFont="1" applyFill="1"/>
    <xf numFmtId="0" fontId="24" fillId="2" borderId="0" xfId="0" applyFont="1" applyFill="1" applyAlignment="1">
      <alignment vertical="top"/>
    </xf>
    <xf numFmtId="0" fontId="24" fillId="2" borderId="0" xfId="0" applyFont="1" applyFill="1" applyAlignment="1">
      <alignment horizontal="centerContinuous"/>
    </xf>
    <xf numFmtId="0" fontId="24" fillId="2" borderId="0" xfId="0" applyFont="1" applyFill="1" applyAlignment="1">
      <alignment horizontal="right"/>
    </xf>
    <xf numFmtId="0" fontId="23" fillId="2" borderId="0" xfId="0" applyFont="1" applyFill="1" applyAlignment="1">
      <alignment horizontal="right"/>
    </xf>
    <xf numFmtId="0" fontId="11" fillId="2" borderId="0" xfId="0" applyFont="1" applyFill="1" applyAlignment="1">
      <alignment horizontal="centerContinuous" vertical="top"/>
    </xf>
    <xf numFmtId="0" fontId="2" fillId="2" borderId="14" xfId="0" applyFont="1" applyFill="1" applyBorder="1"/>
    <xf numFmtId="0" fontId="0" fillId="2" borderId="18" xfId="0" applyFill="1" applyBorder="1" applyAlignment="1">
      <alignment vertical="top"/>
    </xf>
    <xf numFmtId="0" fontId="0" fillId="2" borderId="19" xfId="0" applyFill="1" applyBorder="1" applyAlignment="1">
      <alignment vertical="top"/>
    </xf>
    <xf numFmtId="0" fontId="0" fillId="2" borderId="20" xfId="0" applyFill="1" applyBorder="1" applyAlignment="1">
      <alignment vertical="top"/>
    </xf>
    <xf numFmtId="0" fontId="24" fillId="2" borderId="0" xfId="0" quotePrefix="1" applyFont="1" applyFill="1" applyAlignment="1">
      <alignment horizontal="right"/>
    </xf>
    <xf numFmtId="0" fontId="0" fillId="2" borderId="0" xfId="0" quotePrefix="1" applyFill="1" applyAlignment="1">
      <alignment horizontal="right"/>
    </xf>
    <xf numFmtId="164" fontId="0" fillId="2" borderId="2" xfId="0" applyNumberFormat="1" applyFill="1" applyBorder="1"/>
    <xf numFmtId="44" fontId="1" fillId="2" borderId="2" xfId="2" applyFont="1" applyFill="1" applyBorder="1" applyProtection="1"/>
    <xf numFmtId="0" fontId="0" fillId="5" borderId="0" xfId="0" applyFill="1" applyAlignment="1">
      <alignment horizontal="left"/>
    </xf>
    <xf numFmtId="0" fontId="5" fillId="5" borderId="0" xfId="0" applyFont="1" applyFill="1" applyAlignment="1">
      <alignment horizontal="left"/>
    </xf>
    <xf numFmtId="0" fontId="0" fillId="5" borderId="0" xfId="0" applyFill="1"/>
    <xf numFmtId="0" fontId="0" fillId="5" borderId="0" xfId="0" applyFill="1" applyAlignment="1">
      <alignment vertical="top"/>
    </xf>
    <xf numFmtId="43" fontId="0" fillId="2" borderId="23" xfId="1" applyFont="1" applyFill="1" applyBorder="1" applyProtection="1"/>
    <xf numFmtId="0" fontId="2" fillId="2" borderId="0" xfId="0" applyFont="1" applyFill="1" applyAlignment="1">
      <alignment horizontal="center"/>
    </xf>
    <xf numFmtId="0" fontId="27" fillId="2" borderId="0" xfId="0" applyFont="1" applyFill="1"/>
    <xf numFmtId="2" fontId="0" fillId="4" borderId="22" xfId="0" applyNumberFormat="1" applyFill="1" applyBorder="1" applyAlignment="1" applyProtection="1">
      <alignment horizontal="right"/>
      <protection locked="0"/>
    </xf>
    <xf numFmtId="2" fontId="0" fillId="3" borderId="22" xfId="0" applyNumberFormat="1" applyFill="1" applyBorder="1" applyAlignment="1" applyProtection="1">
      <alignment horizontal="right"/>
      <protection locked="0"/>
    </xf>
    <xf numFmtId="49" fontId="0" fillId="4" borderId="22" xfId="0" applyNumberFormat="1" applyFill="1" applyBorder="1" applyAlignment="1" applyProtection="1">
      <alignment horizontal="right"/>
      <protection locked="0"/>
    </xf>
    <xf numFmtId="49" fontId="0" fillId="3" borderId="22" xfId="0" applyNumberFormat="1" applyFill="1" applyBorder="1" applyAlignment="1" applyProtection="1">
      <alignment horizontal="right"/>
      <protection locked="0"/>
    </xf>
    <xf numFmtId="49" fontId="0" fillId="2" borderId="0" xfId="0" applyNumberFormat="1" applyFill="1" applyAlignment="1">
      <alignment vertical="top"/>
    </xf>
    <xf numFmtId="49" fontId="0" fillId="2" borderId="0" xfId="0" applyNumberFormat="1" applyFill="1"/>
    <xf numFmtId="2" fontId="8" fillId="2" borderId="0" xfId="0" applyNumberFormat="1" applyFont="1" applyFill="1" applyAlignment="1">
      <alignment horizontal="right" vertical="top" wrapText="1"/>
    </xf>
    <xf numFmtId="2" fontId="2" fillId="2" borderId="0" xfId="0" applyNumberFormat="1" applyFont="1" applyFill="1" applyAlignment="1">
      <alignment horizontal="right"/>
    </xf>
    <xf numFmtId="2" fontId="0" fillId="2" borderId="0" xfId="0" applyNumberFormat="1" applyFill="1"/>
    <xf numFmtId="0" fontId="31" fillId="0" borderId="0" xfId="0" applyFont="1" applyAlignment="1">
      <alignment vertical="center"/>
    </xf>
    <xf numFmtId="0" fontId="29" fillId="2" borderId="0" xfId="0" applyFont="1" applyFill="1" applyAlignment="1">
      <alignment horizontal="left" vertical="center" indent="5"/>
    </xf>
    <xf numFmtId="2" fontId="0" fillId="2" borderId="0" xfId="0" applyNumberFormat="1" applyFill="1" applyAlignment="1">
      <alignment horizontal="right"/>
    </xf>
    <xf numFmtId="2" fontId="0" fillId="3" borderId="25" xfId="0" applyNumberFormat="1" applyFill="1" applyBorder="1" applyAlignment="1" applyProtection="1">
      <alignment horizontal="right"/>
      <protection locked="0"/>
    </xf>
    <xf numFmtId="164" fontId="4" fillId="2" borderId="0" xfId="0" applyNumberFormat="1" applyFont="1" applyFill="1" applyAlignment="1">
      <alignment horizontal="left" vertical="center" wrapText="1"/>
    </xf>
    <xf numFmtId="43" fontId="0" fillId="2" borderId="21" xfId="0" applyNumberFormat="1" applyFill="1" applyBorder="1"/>
    <xf numFmtId="43" fontId="0" fillId="2" borderId="2" xfId="1" applyFont="1" applyFill="1" applyBorder="1" applyProtection="1"/>
    <xf numFmtId="0" fontId="29" fillId="2" borderId="26" xfId="0" applyFont="1" applyFill="1" applyBorder="1" applyAlignment="1">
      <alignment horizontal="left" vertical="center" indent="5"/>
    </xf>
    <xf numFmtId="0" fontId="0" fillId="2" borderId="26" xfId="0" applyFill="1" applyBorder="1"/>
    <xf numFmtId="166" fontId="2" fillId="2" borderId="3" xfId="1" applyNumberFormat="1" applyFont="1" applyFill="1" applyBorder="1" applyProtection="1"/>
    <xf numFmtId="43" fontId="0" fillId="0" borderId="0" xfId="1" applyFont="1"/>
    <xf numFmtId="2" fontId="24" fillId="2" borderId="3" xfId="0" applyNumberFormat="1" applyFont="1" applyFill="1" applyBorder="1"/>
    <xf numFmtId="2" fontId="24" fillId="2" borderId="2" xfId="0" applyNumberFormat="1" applyFont="1" applyFill="1" applyBorder="1" applyAlignment="1">
      <alignment horizontal="right"/>
    </xf>
    <xf numFmtId="165" fontId="2" fillId="4" borderId="22" xfId="0" applyNumberFormat="1" applyFont="1" applyFill="1" applyBorder="1" applyAlignment="1">
      <alignment horizontal="center"/>
    </xf>
    <xf numFmtId="2" fontId="0" fillId="4" borderId="25" xfId="0" applyNumberFormat="1" applyFill="1" applyBorder="1" applyAlignment="1" applyProtection="1">
      <alignment horizontal="right"/>
      <protection locked="0"/>
    </xf>
    <xf numFmtId="49" fontId="0" fillId="3" borderId="25" xfId="0" applyNumberFormat="1" applyFill="1" applyBorder="1" applyAlignment="1" applyProtection="1">
      <alignment horizontal="right"/>
      <protection locked="0"/>
    </xf>
    <xf numFmtId="0" fontId="13" fillId="4" borderId="12" xfId="0" applyFont="1" applyFill="1" applyBorder="1" applyAlignment="1" applyProtection="1">
      <alignment horizontal="left"/>
      <protection locked="0"/>
    </xf>
    <xf numFmtId="0" fontId="13" fillId="4" borderId="24" xfId="0" applyFont="1" applyFill="1" applyBorder="1" applyAlignment="1" applyProtection="1">
      <alignment horizontal="left"/>
      <protection locked="0"/>
    </xf>
  </cellXfs>
  <cellStyles count="3">
    <cellStyle name="Comma" xfId="1" builtinId="3"/>
    <cellStyle name="Currency" xfId="2" builtinId="4"/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2</xdr:row>
      <xdr:rowOff>29441</xdr:rowOff>
    </xdr:from>
    <xdr:to>
      <xdr:col>5</xdr:col>
      <xdr:colOff>114300</xdr:colOff>
      <xdr:row>5</xdr:row>
      <xdr:rowOff>14</xdr:rowOff>
    </xdr:to>
    <xdr:pic>
      <xdr:nvPicPr>
        <xdr:cNvPr id="2" name="Picture 1" title="Buffalo State College Logo">
          <a:extLst>
            <a:ext uri="{FF2B5EF4-FFF2-40B4-BE49-F238E27FC236}">
              <a16:creationId xmlns:a16="http://schemas.microsoft.com/office/drawing/2014/main" id="{39E8E4EF-AEE6-4D17-8852-D5428C095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284" y="341168"/>
          <a:ext cx="2967471" cy="5940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49"/>
  <sheetViews>
    <sheetView tabSelected="1" zoomScale="90" zoomScaleNormal="90" workbookViewId="0">
      <selection activeCell="H13" sqref="H13"/>
    </sheetView>
  </sheetViews>
  <sheetFormatPr defaultColWidth="9.140625" defaultRowHeight="15" x14ac:dyDescent="0.25"/>
  <cols>
    <col min="1" max="1" width="4.42578125" style="78" customWidth="1"/>
    <col min="2" max="2" width="2.42578125" style="78" customWidth="1"/>
    <col min="3" max="3" width="2.5703125" style="78" customWidth="1"/>
    <col min="4" max="4" width="17" style="78" customWidth="1"/>
    <col min="5" max="5" width="22.85546875" style="78" customWidth="1"/>
    <col min="6" max="6" width="22.5703125" style="78" customWidth="1"/>
    <col min="7" max="7" width="3.5703125" style="78" customWidth="1"/>
    <col min="8" max="8" width="15.140625" style="78" customWidth="1"/>
    <col min="9" max="9" width="2.85546875" style="78" customWidth="1"/>
    <col min="10" max="10" width="7.28515625" style="78" customWidth="1"/>
    <col min="11" max="11" width="2.85546875" style="78" customWidth="1"/>
    <col min="12" max="12" width="15.140625" style="78" customWidth="1"/>
    <col min="13" max="13" width="14.5703125" style="78" customWidth="1"/>
    <col min="14" max="14" width="11.85546875" style="78" customWidth="1"/>
    <col min="15" max="15" width="6.5703125" style="78" customWidth="1"/>
    <col min="16" max="16" width="2.42578125" style="78" customWidth="1"/>
    <col min="17" max="16384" width="9.140625" style="78"/>
  </cols>
  <sheetData>
    <row r="1" spans="2:16" s="76" customFormat="1" ht="15.75" thickBot="1" x14ac:dyDescent="0.3"/>
    <row r="2" spans="2:16" s="76" customFormat="1" ht="9" customHeight="1" thickTop="1" x14ac:dyDescent="0.25">
      <c r="B2" s="16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8"/>
    </row>
    <row r="3" spans="2:16" s="76" customFormat="1" ht="23.25" x14ac:dyDescent="0.35">
      <c r="B3" s="19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20"/>
      <c r="O3" s="20" t="s">
        <v>17</v>
      </c>
      <c r="P3" s="21"/>
    </row>
    <row r="4" spans="2:16" s="77" customFormat="1" ht="12.75" customHeight="1" x14ac:dyDescent="0.25">
      <c r="B4" s="22"/>
      <c r="C4" s="23"/>
      <c r="D4" s="23"/>
      <c r="E4" s="23"/>
      <c r="F4" s="23"/>
      <c r="G4" s="23"/>
      <c r="H4" s="23"/>
      <c r="I4" s="23"/>
      <c r="J4" s="23"/>
      <c r="K4" s="23"/>
      <c r="L4" s="23"/>
      <c r="M4" s="24" t="s">
        <v>23</v>
      </c>
      <c r="N4" s="25"/>
      <c r="O4" s="25" t="s">
        <v>50</v>
      </c>
      <c r="P4" s="26"/>
    </row>
    <row r="5" spans="2:16" s="77" customFormat="1" ht="12.75" customHeight="1" x14ac:dyDescent="0.25">
      <c r="B5" s="22"/>
      <c r="C5" s="23"/>
      <c r="D5" s="23"/>
      <c r="E5" s="23"/>
      <c r="F5" s="23"/>
      <c r="G5" s="23"/>
      <c r="H5" s="23"/>
      <c r="I5" s="23"/>
      <c r="J5" s="23"/>
      <c r="K5" s="23"/>
      <c r="L5" s="23"/>
      <c r="M5" s="24" t="s">
        <v>29</v>
      </c>
      <c r="N5" s="25"/>
      <c r="O5" s="25" t="s">
        <v>51</v>
      </c>
      <c r="P5" s="26"/>
    </row>
    <row r="6" spans="2:16" s="76" customFormat="1" ht="6.75" customHeight="1" x14ac:dyDescent="0.3">
      <c r="B6" s="19"/>
      <c r="C6" s="7"/>
      <c r="D6" s="7"/>
      <c r="E6" s="7"/>
      <c r="F6" s="7"/>
      <c r="G6" s="7"/>
      <c r="H6" s="7"/>
      <c r="I6" s="7"/>
      <c r="J6" s="7"/>
      <c r="K6" s="7"/>
      <c r="L6" s="7"/>
      <c r="M6" s="27"/>
      <c r="N6" s="28"/>
      <c r="O6" s="28"/>
      <c r="P6" s="21"/>
    </row>
    <row r="7" spans="2:16" ht="20.25" customHeight="1" x14ac:dyDescent="0.3">
      <c r="B7" s="29"/>
      <c r="C7" s="4"/>
      <c r="D7" s="30" t="s">
        <v>10</v>
      </c>
      <c r="E7" s="108"/>
      <c r="F7" s="108"/>
      <c r="G7" s="108"/>
      <c r="H7" s="30" t="s">
        <v>12</v>
      </c>
      <c r="I7" s="108"/>
      <c r="J7" s="108"/>
      <c r="K7" s="108"/>
      <c r="L7" s="108"/>
      <c r="M7" s="108"/>
      <c r="N7" s="108"/>
      <c r="O7" s="108"/>
      <c r="P7" s="31"/>
    </row>
    <row r="8" spans="2:16" ht="20.25" customHeight="1" x14ac:dyDescent="0.3">
      <c r="B8" s="29"/>
      <c r="C8" s="4"/>
      <c r="D8" s="30" t="s">
        <v>11</v>
      </c>
      <c r="E8" s="109"/>
      <c r="F8" s="109"/>
      <c r="G8" s="109"/>
      <c r="H8" s="30" t="s">
        <v>13</v>
      </c>
      <c r="I8" s="109"/>
      <c r="J8" s="109"/>
      <c r="K8" s="109"/>
      <c r="L8" s="109"/>
      <c r="M8" s="109"/>
      <c r="N8" s="109"/>
      <c r="O8" s="109"/>
      <c r="P8" s="31"/>
    </row>
    <row r="9" spans="2:16" ht="8.25" customHeight="1" x14ac:dyDescent="0.25">
      <c r="B9" s="29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31"/>
    </row>
    <row r="10" spans="2:16" ht="5.25" customHeight="1" x14ac:dyDescent="0.25">
      <c r="B10" s="29"/>
      <c r="C10" s="32"/>
      <c r="D10" s="33"/>
      <c r="E10" s="33"/>
      <c r="F10" s="33"/>
      <c r="G10" s="33"/>
      <c r="H10" s="33"/>
      <c r="I10" s="34"/>
      <c r="J10" s="4"/>
      <c r="K10" s="32"/>
      <c r="L10" s="68"/>
      <c r="M10" s="33"/>
      <c r="N10" s="33"/>
      <c r="O10" s="34"/>
      <c r="P10" s="31"/>
    </row>
    <row r="11" spans="2:16" ht="18" x14ac:dyDescent="0.4">
      <c r="B11" s="29"/>
      <c r="C11" s="35"/>
      <c r="D11" s="36" t="s">
        <v>6</v>
      </c>
      <c r="E11" s="4"/>
      <c r="F11" s="4"/>
      <c r="G11" s="4"/>
      <c r="H11" s="4"/>
      <c r="I11" s="12"/>
      <c r="J11" s="4"/>
      <c r="K11" s="35"/>
      <c r="L11" s="37" t="s">
        <v>24</v>
      </c>
      <c r="M11" s="38"/>
      <c r="N11" s="38"/>
      <c r="O11" s="12"/>
      <c r="P11" s="31"/>
    </row>
    <row r="12" spans="2:16" ht="4.5" customHeight="1" thickBot="1" x14ac:dyDescent="0.3">
      <c r="B12" s="29"/>
      <c r="C12" s="35"/>
      <c r="D12" s="4"/>
      <c r="E12" s="4"/>
      <c r="F12" s="4"/>
      <c r="G12" s="4"/>
      <c r="H12" s="4"/>
      <c r="I12" s="12"/>
      <c r="J12" s="4"/>
      <c r="K12" s="35"/>
      <c r="L12" s="4"/>
      <c r="M12" s="4"/>
      <c r="N12" s="4"/>
      <c r="O12" s="12"/>
      <c r="P12" s="31"/>
    </row>
    <row r="13" spans="2:16" ht="16.5" thickTop="1" thickBot="1" x14ac:dyDescent="0.3">
      <c r="B13" s="29"/>
      <c r="C13" s="35"/>
      <c r="D13" s="4"/>
      <c r="E13" s="4"/>
      <c r="F13" s="1" t="s">
        <v>48</v>
      </c>
      <c r="G13" s="4"/>
      <c r="H13" s="15"/>
      <c r="I13" s="39"/>
      <c r="J13" s="4"/>
      <c r="K13" s="35"/>
      <c r="L13" s="40" t="s">
        <v>32</v>
      </c>
      <c r="M13" s="4"/>
      <c r="N13" s="4"/>
      <c r="O13" s="12"/>
      <c r="P13" s="31"/>
    </row>
    <row r="14" spans="2:16" s="79" customFormat="1" ht="15.75" thickTop="1" x14ac:dyDescent="0.25">
      <c r="B14" s="41"/>
      <c r="C14" s="42"/>
      <c r="D14" s="43"/>
      <c r="E14" s="43"/>
      <c r="F14" s="44" t="s">
        <v>33</v>
      </c>
      <c r="G14" s="43"/>
      <c r="H14" s="43"/>
      <c r="I14" s="45"/>
      <c r="J14" s="43"/>
      <c r="K14" s="42"/>
      <c r="L14" s="40" t="s">
        <v>25</v>
      </c>
      <c r="M14" s="4"/>
      <c r="N14" s="46">
        <v>46265</v>
      </c>
      <c r="O14" s="45"/>
      <c r="P14" s="47"/>
    </row>
    <row r="15" spans="2:16" ht="18" customHeight="1" x14ac:dyDescent="0.25">
      <c r="B15" s="29"/>
      <c r="C15" s="35"/>
      <c r="D15" s="4"/>
      <c r="E15" s="4"/>
      <c r="F15" s="30" t="s">
        <v>0</v>
      </c>
      <c r="G15" s="4"/>
      <c r="H15" s="74">
        <v>46261</v>
      </c>
      <c r="I15" s="9"/>
      <c r="J15" s="4"/>
      <c r="K15" s="35"/>
      <c r="L15" s="40" t="s">
        <v>26</v>
      </c>
      <c r="M15" s="4"/>
      <c r="N15" s="46">
        <v>46373</v>
      </c>
      <c r="O15" s="12"/>
      <c r="P15" s="31"/>
    </row>
    <row r="16" spans="2:16" s="79" customFormat="1" ht="18" customHeight="1" x14ac:dyDescent="0.25">
      <c r="B16" s="41"/>
      <c r="C16" s="42"/>
      <c r="D16" s="43"/>
      <c r="E16" s="43"/>
      <c r="F16" s="30" t="s">
        <v>1</v>
      </c>
      <c r="G16" s="4"/>
      <c r="H16" s="75">
        <v>16.5</v>
      </c>
      <c r="I16" s="45"/>
      <c r="J16" s="43"/>
      <c r="K16" s="35"/>
      <c r="L16" s="43"/>
      <c r="M16" s="43"/>
      <c r="N16" s="43"/>
      <c r="O16" s="12"/>
      <c r="P16" s="47"/>
    </row>
    <row r="17" spans="2:16" ht="18" customHeight="1" x14ac:dyDescent="0.25">
      <c r="B17" s="29"/>
      <c r="C17" s="35"/>
      <c r="D17" s="4"/>
      <c r="E17" s="4"/>
      <c r="F17" s="30" t="s">
        <v>41</v>
      </c>
      <c r="G17" s="4"/>
      <c r="H17" s="98">
        <f>SUM(H13/H16)</f>
        <v>0</v>
      </c>
      <c r="I17" s="39"/>
      <c r="J17" s="4"/>
      <c r="K17" s="42"/>
      <c r="L17" s="48" t="s">
        <v>31</v>
      </c>
      <c r="M17" s="4"/>
      <c r="N17" s="4"/>
      <c r="O17" s="45"/>
      <c r="P17" s="31"/>
    </row>
    <row r="18" spans="2:16" ht="18" customHeight="1" thickBot="1" x14ac:dyDescent="0.3">
      <c r="B18" s="29"/>
      <c r="C18" s="35"/>
      <c r="D18" s="4"/>
      <c r="E18" s="4"/>
      <c r="F18" s="30" t="s">
        <v>42</v>
      </c>
      <c r="G18" s="43"/>
      <c r="H18" s="97">
        <f>SUM(H17/15)</f>
        <v>0</v>
      </c>
      <c r="I18" s="12"/>
      <c r="J18" s="4"/>
      <c r="K18" s="35"/>
      <c r="L18" s="48" t="s">
        <v>30</v>
      </c>
      <c r="M18" s="4"/>
      <c r="N18" s="4"/>
      <c r="O18" s="12"/>
      <c r="P18" s="31"/>
    </row>
    <row r="19" spans="2:16" s="79" customFormat="1" ht="17.25" customHeight="1" thickTop="1" x14ac:dyDescent="0.25">
      <c r="B19" s="41"/>
      <c r="C19" s="49"/>
      <c r="D19" s="50"/>
      <c r="E19" s="50"/>
      <c r="F19" s="50"/>
      <c r="G19" s="50"/>
      <c r="H19" s="50"/>
      <c r="I19" s="51"/>
      <c r="J19" s="43"/>
      <c r="K19" s="42"/>
      <c r="L19" s="43" t="s">
        <v>27</v>
      </c>
      <c r="M19" s="4"/>
      <c r="N19" s="4"/>
      <c r="O19" s="45"/>
      <c r="P19" s="47"/>
    </row>
    <row r="20" spans="2:16" ht="11.25" customHeight="1" thickBot="1" x14ac:dyDescent="0.3">
      <c r="B20" s="29"/>
      <c r="C20" s="4"/>
      <c r="D20" s="4"/>
      <c r="E20" s="4"/>
      <c r="F20" s="4"/>
      <c r="G20" s="4"/>
      <c r="H20" s="4"/>
      <c r="I20" s="4"/>
      <c r="J20" s="4"/>
      <c r="K20" s="35"/>
      <c r="L20" s="4"/>
      <c r="M20" s="4"/>
      <c r="N20" s="4"/>
      <c r="O20" s="12"/>
      <c r="P20" s="31"/>
    </row>
    <row r="21" spans="2:16" ht="18.75" customHeight="1" thickTop="1" thickBot="1" x14ac:dyDescent="0.3">
      <c r="B21" s="29"/>
      <c r="C21" s="32"/>
      <c r="D21" s="52" t="s">
        <v>45</v>
      </c>
      <c r="E21" s="33"/>
      <c r="F21" s="33"/>
      <c r="G21" s="33"/>
      <c r="H21" s="33"/>
      <c r="I21" s="34"/>
      <c r="J21" s="4"/>
      <c r="K21" s="35"/>
      <c r="L21" s="82" t="s">
        <v>46</v>
      </c>
      <c r="M21" s="4"/>
      <c r="N21" s="105">
        <f>H43</f>
        <v>0</v>
      </c>
      <c r="O21" s="12"/>
      <c r="P21" s="31"/>
    </row>
    <row r="22" spans="2:16" ht="15.75" thickTop="1" x14ac:dyDescent="0.25">
      <c r="B22" s="29"/>
      <c r="C22" s="35"/>
      <c r="D22" s="40" t="s">
        <v>38</v>
      </c>
      <c r="E22" s="4"/>
      <c r="F22" s="4"/>
      <c r="G22" s="4"/>
      <c r="H22" s="4"/>
      <c r="I22" s="12"/>
      <c r="J22" s="4"/>
      <c r="K22" s="69"/>
      <c r="L22" s="70"/>
      <c r="M22" s="70"/>
      <c r="N22" s="70"/>
      <c r="O22" s="71"/>
      <c r="P22" s="31"/>
    </row>
    <row r="23" spans="2:16" x14ac:dyDescent="0.25">
      <c r="B23" s="29"/>
      <c r="C23" s="35"/>
      <c r="D23" s="4" t="s">
        <v>28</v>
      </c>
      <c r="E23" s="4"/>
      <c r="F23" s="4"/>
      <c r="G23" s="4"/>
      <c r="H23" s="4"/>
      <c r="I23" s="12"/>
      <c r="J23" s="4"/>
      <c r="K23" s="4"/>
      <c r="L23" s="4"/>
      <c r="M23" s="4"/>
      <c r="N23" s="4"/>
      <c r="O23" s="4"/>
      <c r="P23" s="31"/>
    </row>
    <row r="24" spans="2:16" ht="15.75" thickBot="1" x14ac:dyDescent="0.3">
      <c r="B24" s="29"/>
      <c r="C24" s="35"/>
      <c r="D24" s="2"/>
      <c r="E24" s="2" t="s">
        <v>4</v>
      </c>
      <c r="F24" s="30" t="s">
        <v>5</v>
      </c>
      <c r="G24" s="4"/>
      <c r="H24" s="81" t="s">
        <v>40</v>
      </c>
      <c r="I24" s="12"/>
      <c r="J24" s="4"/>
      <c r="K24" s="32"/>
      <c r="L24" s="33"/>
      <c r="M24" s="33"/>
      <c r="N24" s="33"/>
      <c r="O24" s="34"/>
      <c r="P24" s="31"/>
    </row>
    <row r="25" spans="2:16" ht="16.5" thickTop="1" thickBot="1" x14ac:dyDescent="0.3">
      <c r="B25" s="29"/>
      <c r="C25" s="35"/>
      <c r="D25" s="96"/>
      <c r="E25" s="3">
        <f>H15</f>
        <v>46261</v>
      </c>
      <c r="F25" s="8">
        <f>SUM(E25+13)</f>
        <v>46274</v>
      </c>
      <c r="G25" s="4"/>
      <c r="H25" s="83"/>
      <c r="I25" s="12"/>
      <c r="J25" s="4"/>
      <c r="K25" s="35"/>
      <c r="L25" s="4"/>
      <c r="M25" s="4"/>
      <c r="N25" s="4"/>
      <c r="O25" s="12"/>
      <c r="P25" s="31"/>
    </row>
    <row r="26" spans="2:16" ht="19.5" thickTop="1" thickBot="1" x14ac:dyDescent="0.45">
      <c r="B26" s="29"/>
      <c r="C26" s="35"/>
      <c r="D26" s="3"/>
      <c r="E26" s="3">
        <f>SUM(F25+1)</f>
        <v>46275</v>
      </c>
      <c r="F26" s="8">
        <f>F25+14</f>
        <v>46288</v>
      </c>
      <c r="G26" s="4"/>
      <c r="H26" s="84"/>
      <c r="I26" s="12"/>
      <c r="J26" s="4"/>
      <c r="K26" s="35"/>
      <c r="L26" s="37" t="s">
        <v>49</v>
      </c>
      <c r="M26" s="38"/>
      <c r="N26" s="38"/>
      <c r="O26" s="12"/>
      <c r="P26" s="31"/>
    </row>
    <row r="27" spans="2:16" ht="16.5" thickTop="1" thickBot="1" x14ac:dyDescent="0.3">
      <c r="B27" s="29"/>
      <c r="C27" s="35"/>
      <c r="D27" s="3"/>
      <c r="E27" s="3">
        <f>E26+14</f>
        <v>46289</v>
      </c>
      <c r="F27" s="8">
        <f t="shared" ref="F27:F33" si="0">F26+14</f>
        <v>46302</v>
      </c>
      <c r="G27" s="4"/>
      <c r="H27" s="83"/>
      <c r="I27" s="12"/>
      <c r="J27" s="4"/>
      <c r="K27" s="35"/>
      <c r="L27" s="4"/>
      <c r="M27" s="4"/>
      <c r="N27" s="4"/>
      <c r="O27" s="12"/>
      <c r="P27" s="31"/>
    </row>
    <row r="28" spans="2:16" ht="16.5" thickTop="1" thickBot="1" x14ac:dyDescent="0.3">
      <c r="B28" s="29"/>
      <c r="C28" s="35"/>
      <c r="D28" s="3"/>
      <c r="E28" s="3">
        <f t="shared" ref="E28:E33" si="1">E27+14</f>
        <v>46303</v>
      </c>
      <c r="F28" s="8">
        <f t="shared" si="0"/>
        <v>46316</v>
      </c>
      <c r="G28" s="4"/>
      <c r="H28" s="84"/>
      <c r="I28" s="12"/>
      <c r="J28" s="4"/>
      <c r="K28" s="35"/>
      <c r="L28" s="4"/>
      <c r="M28" s="40" t="s">
        <v>15</v>
      </c>
      <c r="N28" s="40" t="s">
        <v>16</v>
      </c>
      <c r="O28" s="12"/>
      <c r="P28" s="31"/>
    </row>
    <row r="29" spans="2:16" ht="18.75" customHeight="1" thickTop="1" thickBot="1" x14ac:dyDescent="0.3">
      <c r="B29" s="29"/>
      <c r="C29" s="35"/>
      <c r="D29" s="3"/>
      <c r="E29" s="3">
        <f t="shared" si="1"/>
        <v>46317</v>
      </c>
      <c r="F29" s="8">
        <f t="shared" si="0"/>
        <v>46330</v>
      </c>
      <c r="G29" s="4"/>
      <c r="H29" s="83"/>
      <c r="I29" s="12"/>
      <c r="J29" s="4"/>
      <c r="K29" s="35"/>
      <c r="L29" s="40" t="s">
        <v>14</v>
      </c>
      <c r="M29" s="85"/>
      <c r="N29" s="83"/>
      <c r="O29" s="12"/>
      <c r="P29" s="31"/>
    </row>
    <row r="30" spans="2:16" ht="18.75" customHeight="1" thickTop="1" thickBot="1" x14ac:dyDescent="0.3">
      <c r="B30" s="29"/>
      <c r="C30" s="35"/>
      <c r="D30" s="3"/>
      <c r="E30" s="3">
        <f t="shared" si="1"/>
        <v>46331</v>
      </c>
      <c r="F30" s="8">
        <f t="shared" si="0"/>
        <v>46344</v>
      </c>
      <c r="G30" s="4"/>
      <c r="H30" s="84"/>
      <c r="I30" s="12"/>
      <c r="J30" s="4"/>
      <c r="K30" s="42"/>
      <c r="L30" s="4"/>
      <c r="M30" s="86"/>
      <c r="N30" s="84"/>
      <c r="O30" s="45"/>
      <c r="P30" s="31"/>
    </row>
    <row r="31" spans="2:16" ht="18.75" customHeight="1" thickTop="1" thickBot="1" x14ac:dyDescent="0.3">
      <c r="B31" s="29"/>
      <c r="C31" s="35"/>
      <c r="D31" s="3"/>
      <c r="E31" s="3">
        <f t="shared" si="1"/>
        <v>46345</v>
      </c>
      <c r="F31" s="8">
        <f t="shared" si="0"/>
        <v>46358</v>
      </c>
      <c r="G31" s="4"/>
      <c r="H31" s="83"/>
      <c r="I31" s="12"/>
      <c r="J31" s="4"/>
      <c r="K31" s="35"/>
      <c r="L31" s="43"/>
      <c r="M31" s="87"/>
      <c r="N31" s="89"/>
      <c r="O31" s="10"/>
      <c r="P31" s="31"/>
    </row>
    <row r="32" spans="2:16" ht="18.75" customHeight="1" thickTop="1" thickBot="1" x14ac:dyDescent="0.3">
      <c r="B32" s="29"/>
      <c r="C32" s="35"/>
      <c r="D32" s="3"/>
      <c r="E32" s="3">
        <f t="shared" si="1"/>
        <v>46359</v>
      </c>
      <c r="F32" s="8">
        <f t="shared" si="0"/>
        <v>46372</v>
      </c>
      <c r="G32" s="4"/>
      <c r="H32" s="84"/>
      <c r="I32" s="12"/>
      <c r="J32" s="4"/>
      <c r="K32" s="35"/>
      <c r="L32" s="40" t="s">
        <v>18</v>
      </c>
      <c r="M32" s="85"/>
      <c r="N32" s="83"/>
      <c r="O32" s="10"/>
      <c r="P32" s="31"/>
    </row>
    <row r="33" spans="2:16" ht="18.75" customHeight="1" thickTop="1" thickBot="1" x14ac:dyDescent="0.3">
      <c r="B33" s="29"/>
      <c r="C33" s="35"/>
      <c r="D33" s="92" t="s">
        <v>43</v>
      </c>
      <c r="E33" s="3">
        <f t="shared" si="1"/>
        <v>46373</v>
      </c>
      <c r="F33" s="8">
        <f t="shared" si="0"/>
        <v>46386</v>
      </c>
      <c r="G33" s="4"/>
      <c r="H33" s="106"/>
      <c r="I33" s="12"/>
      <c r="J33" s="4"/>
      <c r="K33" s="42"/>
      <c r="L33" s="40"/>
      <c r="M33" s="107"/>
      <c r="N33" s="95"/>
      <c r="O33" s="53"/>
      <c r="P33" s="31"/>
    </row>
    <row r="34" spans="2:16" ht="18.75" customHeight="1" thickTop="1" thickBot="1" x14ac:dyDescent="0.3">
      <c r="B34" s="29"/>
      <c r="C34" s="35"/>
      <c r="D34" s="93" t="s">
        <v>47</v>
      </c>
      <c r="E34" s="3"/>
      <c r="F34" s="8"/>
      <c r="G34" s="4"/>
      <c r="H34" s="94"/>
      <c r="I34" s="12"/>
      <c r="J34" s="4"/>
      <c r="K34" s="35"/>
      <c r="L34" s="4"/>
      <c r="M34" s="88"/>
      <c r="N34" s="90"/>
      <c r="O34" s="54"/>
      <c r="P34" s="31"/>
    </row>
    <row r="35" spans="2:16" ht="18.75" customHeight="1" thickTop="1" thickBot="1" x14ac:dyDescent="0.3">
      <c r="B35" s="29"/>
      <c r="C35" s="49"/>
      <c r="D35" s="99" t="s">
        <v>44</v>
      </c>
      <c r="E35" s="100"/>
      <c r="F35" s="100"/>
      <c r="G35" s="100"/>
      <c r="H35" s="100"/>
      <c r="I35" s="51"/>
      <c r="J35" s="4"/>
      <c r="K35" s="35"/>
      <c r="L35" s="40" t="s">
        <v>19</v>
      </c>
      <c r="M35" s="85"/>
      <c r="N35" s="83"/>
      <c r="O35" s="54"/>
      <c r="P35" s="31"/>
    </row>
    <row r="36" spans="2:16" ht="18.75" customHeight="1" thickTop="1" thickBot="1" x14ac:dyDescent="0.3">
      <c r="B36" s="29"/>
      <c r="C36" s="4"/>
      <c r="D36" s="4"/>
      <c r="E36" s="4"/>
      <c r="F36" s="4"/>
      <c r="G36" s="4"/>
      <c r="H36" s="4"/>
      <c r="I36" s="4"/>
      <c r="J36" s="4"/>
      <c r="K36" s="42"/>
      <c r="L36" s="4"/>
      <c r="M36" s="86"/>
      <c r="N36" s="84"/>
      <c r="O36" s="53"/>
      <c r="P36" s="31"/>
    </row>
    <row r="37" spans="2:16" ht="19.5" customHeight="1" thickTop="1" thickBot="1" x14ac:dyDescent="0.3">
      <c r="B37" s="29"/>
      <c r="C37" s="32"/>
      <c r="D37" s="52" t="s">
        <v>7</v>
      </c>
      <c r="E37" s="33"/>
      <c r="F37" s="33"/>
      <c r="G37" s="33"/>
      <c r="H37" s="33"/>
      <c r="I37" s="34"/>
      <c r="J37" s="4"/>
      <c r="K37" s="35"/>
      <c r="L37" s="4"/>
      <c r="M37" s="88"/>
      <c r="N37" s="90"/>
      <c r="O37" s="54"/>
      <c r="P37" s="31"/>
    </row>
    <row r="38" spans="2:16" ht="18.75" customHeight="1" thickTop="1" thickBot="1" x14ac:dyDescent="0.3">
      <c r="B38" s="29"/>
      <c r="C38" s="35"/>
      <c r="D38" s="61" t="s">
        <v>37</v>
      </c>
      <c r="E38" s="62"/>
      <c r="F38" s="62"/>
      <c r="G38" s="62"/>
      <c r="H38" s="62"/>
      <c r="I38" s="12"/>
      <c r="J38" s="4"/>
      <c r="K38" s="35"/>
      <c r="L38" s="40" t="s">
        <v>20</v>
      </c>
      <c r="M38" s="85"/>
      <c r="N38" s="83"/>
      <c r="O38" s="12"/>
      <c r="P38" s="31"/>
    </row>
    <row r="39" spans="2:16" ht="16.5" thickTop="1" thickBot="1" x14ac:dyDescent="0.3">
      <c r="B39" s="29"/>
      <c r="C39" s="35"/>
      <c r="D39" s="62" t="s">
        <v>34</v>
      </c>
      <c r="E39" s="62"/>
      <c r="F39" s="62"/>
      <c r="G39" s="62"/>
      <c r="H39" s="62"/>
      <c r="I39" s="12"/>
      <c r="J39" s="4"/>
      <c r="K39" s="35"/>
      <c r="L39" s="4"/>
      <c r="M39" s="86"/>
      <c r="N39" s="84"/>
      <c r="O39" s="12"/>
      <c r="P39" s="31"/>
    </row>
    <row r="40" spans="2:16" ht="18.75" customHeight="1" thickTop="1" thickBot="1" x14ac:dyDescent="0.3">
      <c r="B40" s="29"/>
      <c r="C40" s="35"/>
      <c r="D40" s="63" t="s">
        <v>35</v>
      </c>
      <c r="E40" s="62"/>
      <c r="F40" s="62"/>
      <c r="G40" s="62"/>
      <c r="H40" s="62"/>
      <c r="I40" s="12"/>
      <c r="J40" s="4"/>
      <c r="K40" s="35"/>
      <c r="L40" s="4"/>
      <c r="M40" s="88"/>
      <c r="N40" s="91"/>
      <c r="O40" s="12"/>
      <c r="P40" s="31"/>
    </row>
    <row r="41" spans="2:16" ht="16.5" thickTop="1" thickBot="1" x14ac:dyDescent="0.3">
      <c r="B41" s="29"/>
      <c r="C41" s="35"/>
      <c r="D41" s="64"/>
      <c r="E41" s="65"/>
      <c r="F41" s="65" t="s">
        <v>2</v>
      </c>
      <c r="G41" s="62"/>
      <c r="H41" s="104">
        <f>$H$17</f>
        <v>0</v>
      </c>
      <c r="I41" s="11"/>
      <c r="J41" s="4"/>
      <c r="K41" s="35"/>
      <c r="L41" s="40" t="s">
        <v>21</v>
      </c>
      <c r="M41" s="85"/>
      <c r="N41" s="83"/>
      <c r="O41" s="12"/>
      <c r="P41" s="31"/>
    </row>
    <row r="42" spans="2:16" ht="19.5" customHeight="1" thickTop="1" thickBot="1" x14ac:dyDescent="0.3">
      <c r="B42" s="29"/>
      <c r="C42" s="35"/>
      <c r="D42" s="62"/>
      <c r="E42" s="62"/>
      <c r="F42" s="66" t="s">
        <v>8</v>
      </c>
      <c r="G42" s="72" t="s">
        <v>3</v>
      </c>
      <c r="H42" s="103">
        <f>SUM($H$25:$H$33)</f>
        <v>0</v>
      </c>
      <c r="I42" s="12"/>
      <c r="J42" s="4"/>
      <c r="K42" s="35"/>
      <c r="L42" s="4"/>
      <c r="M42" s="86"/>
      <c r="N42" s="84"/>
      <c r="O42" s="12"/>
      <c r="P42" s="31"/>
    </row>
    <row r="43" spans="2:16" ht="19.5" customHeight="1" thickTop="1" thickBot="1" x14ac:dyDescent="0.3">
      <c r="B43" s="29"/>
      <c r="C43" s="35"/>
      <c r="D43" s="4"/>
      <c r="E43" s="4"/>
      <c r="F43" s="5" t="s">
        <v>9</v>
      </c>
      <c r="G43" s="73" t="s">
        <v>39</v>
      </c>
      <c r="H43" s="101">
        <f>H41-H42</f>
        <v>0</v>
      </c>
      <c r="I43" s="11"/>
      <c r="J43" s="4"/>
      <c r="K43" s="35"/>
      <c r="L43" s="4"/>
      <c r="M43" s="4"/>
      <c r="N43" s="4"/>
      <c r="O43" s="12"/>
      <c r="P43" s="31"/>
    </row>
    <row r="44" spans="2:16" ht="19.5" customHeight="1" thickBot="1" x14ac:dyDescent="0.3">
      <c r="B44" s="29"/>
      <c r="C44" s="35"/>
      <c r="D44" s="4"/>
      <c r="E44" s="4"/>
      <c r="F44" s="5" t="s">
        <v>36</v>
      </c>
      <c r="G44" s="4"/>
      <c r="H44" s="60">
        <f>SUM($H$25:$H$34)*$H$16</f>
        <v>0</v>
      </c>
      <c r="I44" s="11"/>
      <c r="J44" s="4"/>
      <c r="K44" s="35"/>
      <c r="L44" s="40" t="s">
        <v>22</v>
      </c>
      <c r="M44" s="4"/>
      <c r="N44" s="80">
        <f>SUM(N29:N42)</f>
        <v>0</v>
      </c>
      <c r="O44" s="12"/>
      <c r="P44" s="31"/>
    </row>
    <row r="45" spans="2:16" ht="8.25" customHeight="1" thickTop="1" x14ac:dyDescent="0.25">
      <c r="B45" s="29"/>
      <c r="C45" s="49"/>
      <c r="D45" s="50"/>
      <c r="E45" s="50"/>
      <c r="F45" s="50"/>
      <c r="G45" s="50"/>
      <c r="H45" s="50"/>
      <c r="I45" s="51"/>
      <c r="J45" s="4"/>
      <c r="K45" s="49"/>
      <c r="L45" s="50"/>
      <c r="M45" s="50"/>
      <c r="N45" s="50"/>
      <c r="O45" s="51"/>
      <c r="P45" s="31"/>
    </row>
    <row r="46" spans="2:16" ht="8.25" customHeight="1" x14ac:dyDescent="0.25">
      <c r="B46" s="29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31"/>
    </row>
    <row r="47" spans="2:16" x14ac:dyDescent="0.25">
      <c r="B47" s="29"/>
      <c r="C47" s="4"/>
      <c r="D47" s="67" t="str">
        <f>IF(N21&lt;0,"**WARNING: You are within 10 hours of exhausting your work-study award.  You must cease work once you reach "&amp;ROUNDDOWN(N23,0)&amp;" hours. **","")</f>
        <v/>
      </c>
      <c r="E47" s="6"/>
      <c r="F47" s="13"/>
      <c r="G47" s="6"/>
      <c r="H47" s="14"/>
      <c r="I47" s="14"/>
      <c r="J47" s="6"/>
      <c r="K47" s="6"/>
      <c r="L47" s="55"/>
      <c r="M47" s="6"/>
      <c r="N47" s="56"/>
      <c r="O47" s="6"/>
      <c r="P47" s="31"/>
    </row>
    <row r="48" spans="2:16" ht="5.25" customHeight="1" thickBot="1" x14ac:dyDescent="0.3">
      <c r="B48" s="57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9"/>
    </row>
    <row r="49" ht="15.75" thickTop="1" x14ac:dyDescent="0.25"/>
  </sheetData>
  <sheetProtection sheet="1" selectLockedCells="1"/>
  <mergeCells count="4">
    <mergeCell ref="E7:G7"/>
    <mergeCell ref="E8:G8"/>
    <mergeCell ref="I7:O7"/>
    <mergeCell ref="I8:O8"/>
  </mergeCells>
  <conditionalFormatting sqref="H32:H33">
    <cfRule type="expression" dxfId="0" priority="1">
      <formula>$N$21&lt;$H$18</formula>
    </cfRule>
  </conditionalFormatting>
  <dataValidations count="1">
    <dataValidation type="date" allowBlank="1" showInputMessage="1" showErrorMessage="1" error="Enter date between 1/27/14 and 5/15/14." sqref="I15" xr:uid="{00000000-0002-0000-0000-000000000000}">
      <formula1>$E$25</formula1>
      <formula2>#REF!</formula2>
    </dataValidation>
  </dataValidations>
  <pageMargins left="0.45" right="0.45" top="0.5" bottom="0.5" header="0.3" footer="0.05"/>
  <pageSetup scale="1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16D989D-50A8-4C0B-8D8B-9098A845F12C}">
          <x14:formula1>
            <xm:f>HoursWorkedValidation!$A$1:$A$181</xm:f>
          </x14:formula1>
          <xm:sqref>H25:H33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69DC0-CA25-4F6F-B45F-D3626C000763}">
  <dimension ref="A1:A181"/>
  <sheetViews>
    <sheetView topLeftCell="A163" workbookViewId="0">
      <selection activeCell="A2" sqref="A2"/>
    </sheetView>
  </sheetViews>
  <sheetFormatPr defaultRowHeight="15" x14ac:dyDescent="0.25"/>
  <cols>
    <col min="1" max="1" width="9.140625" style="102"/>
  </cols>
  <sheetData>
    <row r="1" spans="1:1" x14ac:dyDescent="0.25">
      <c r="A1" s="102">
        <v>0</v>
      </c>
    </row>
    <row r="2" spans="1:1" x14ac:dyDescent="0.25">
      <c r="A2" s="102">
        <f>A1+0.25</f>
        <v>0.25</v>
      </c>
    </row>
    <row r="3" spans="1:1" x14ac:dyDescent="0.25">
      <c r="A3" s="102">
        <f t="shared" ref="A3:A66" si="0">A2+0.25</f>
        <v>0.5</v>
      </c>
    </row>
    <row r="4" spans="1:1" x14ac:dyDescent="0.25">
      <c r="A4" s="102">
        <f t="shared" si="0"/>
        <v>0.75</v>
      </c>
    </row>
    <row r="5" spans="1:1" x14ac:dyDescent="0.25">
      <c r="A5" s="102">
        <f t="shared" si="0"/>
        <v>1</v>
      </c>
    </row>
    <row r="6" spans="1:1" x14ac:dyDescent="0.25">
      <c r="A6" s="102">
        <f t="shared" si="0"/>
        <v>1.25</v>
      </c>
    </row>
    <row r="7" spans="1:1" x14ac:dyDescent="0.25">
      <c r="A7" s="102">
        <f t="shared" si="0"/>
        <v>1.5</v>
      </c>
    </row>
    <row r="8" spans="1:1" x14ac:dyDescent="0.25">
      <c r="A8" s="102">
        <f t="shared" si="0"/>
        <v>1.75</v>
      </c>
    </row>
    <row r="9" spans="1:1" x14ac:dyDescent="0.25">
      <c r="A9" s="102">
        <f t="shared" si="0"/>
        <v>2</v>
      </c>
    </row>
    <row r="10" spans="1:1" x14ac:dyDescent="0.25">
      <c r="A10" s="102">
        <f t="shared" si="0"/>
        <v>2.25</v>
      </c>
    </row>
    <row r="11" spans="1:1" x14ac:dyDescent="0.25">
      <c r="A11" s="102">
        <f t="shared" si="0"/>
        <v>2.5</v>
      </c>
    </row>
    <row r="12" spans="1:1" x14ac:dyDescent="0.25">
      <c r="A12" s="102">
        <f t="shared" si="0"/>
        <v>2.75</v>
      </c>
    </row>
    <row r="13" spans="1:1" x14ac:dyDescent="0.25">
      <c r="A13" s="102">
        <f t="shared" si="0"/>
        <v>3</v>
      </c>
    </row>
    <row r="14" spans="1:1" x14ac:dyDescent="0.25">
      <c r="A14" s="102">
        <f t="shared" si="0"/>
        <v>3.25</v>
      </c>
    </row>
    <row r="15" spans="1:1" x14ac:dyDescent="0.25">
      <c r="A15" s="102">
        <f t="shared" si="0"/>
        <v>3.5</v>
      </c>
    </row>
    <row r="16" spans="1:1" x14ac:dyDescent="0.25">
      <c r="A16" s="102">
        <f t="shared" si="0"/>
        <v>3.75</v>
      </c>
    </row>
    <row r="17" spans="1:1" x14ac:dyDescent="0.25">
      <c r="A17" s="102">
        <f t="shared" si="0"/>
        <v>4</v>
      </c>
    </row>
    <row r="18" spans="1:1" x14ac:dyDescent="0.25">
      <c r="A18" s="102">
        <f t="shared" si="0"/>
        <v>4.25</v>
      </c>
    </row>
    <row r="19" spans="1:1" x14ac:dyDescent="0.25">
      <c r="A19" s="102">
        <f t="shared" si="0"/>
        <v>4.5</v>
      </c>
    </row>
    <row r="20" spans="1:1" x14ac:dyDescent="0.25">
      <c r="A20" s="102">
        <f t="shared" si="0"/>
        <v>4.75</v>
      </c>
    </row>
    <row r="21" spans="1:1" x14ac:dyDescent="0.25">
      <c r="A21" s="102">
        <f t="shared" si="0"/>
        <v>5</v>
      </c>
    </row>
    <row r="22" spans="1:1" x14ac:dyDescent="0.25">
      <c r="A22" s="102">
        <f t="shared" si="0"/>
        <v>5.25</v>
      </c>
    </row>
    <row r="23" spans="1:1" x14ac:dyDescent="0.25">
      <c r="A23" s="102">
        <f t="shared" si="0"/>
        <v>5.5</v>
      </c>
    </row>
    <row r="24" spans="1:1" x14ac:dyDescent="0.25">
      <c r="A24" s="102">
        <f t="shared" si="0"/>
        <v>5.75</v>
      </c>
    </row>
    <row r="25" spans="1:1" x14ac:dyDescent="0.25">
      <c r="A25" s="102">
        <f t="shared" si="0"/>
        <v>6</v>
      </c>
    </row>
    <row r="26" spans="1:1" x14ac:dyDescent="0.25">
      <c r="A26" s="102">
        <f t="shared" si="0"/>
        <v>6.25</v>
      </c>
    </row>
    <row r="27" spans="1:1" x14ac:dyDescent="0.25">
      <c r="A27" s="102">
        <f t="shared" si="0"/>
        <v>6.5</v>
      </c>
    </row>
    <row r="28" spans="1:1" x14ac:dyDescent="0.25">
      <c r="A28" s="102">
        <f t="shared" si="0"/>
        <v>6.75</v>
      </c>
    </row>
    <row r="29" spans="1:1" x14ac:dyDescent="0.25">
      <c r="A29" s="102">
        <f t="shared" si="0"/>
        <v>7</v>
      </c>
    </row>
    <row r="30" spans="1:1" x14ac:dyDescent="0.25">
      <c r="A30" s="102">
        <f t="shared" si="0"/>
        <v>7.25</v>
      </c>
    </row>
    <row r="31" spans="1:1" x14ac:dyDescent="0.25">
      <c r="A31" s="102">
        <f t="shared" si="0"/>
        <v>7.5</v>
      </c>
    </row>
    <row r="32" spans="1:1" x14ac:dyDescent="0.25">
      <c r="A32" s="102">
        <f t="shared" si="0"/>
        <v>7.75</v>
      </c>
    </row>
    <row r="33" spans="1:1" x14ac:dyDescent="0.25">
      <c r="A33" s="102">
        <f t="shared" si="0"/>
        <v>8</v>
      </c>
    </row>
    <row r="34" spans="1:1" x14ac:dyDescent="0.25">
      <c r="A34" s="102">
        <f t="shared" si="0"/>
        <v>8.25</v>
      </c>
    </row>
    <row r="35" spans="1:1" x14ac:dyDescent="0.25">
      <c r="A35" s="102">
        <f t="shared" si="0"/>
        <v>8.5</v>
      </c>
    </row>
    <row r="36" spans="1:1" x14ac:dyDescent="0.25">
      <c r="A36" s="102">
        <f t="shared" si="0"/>
        <v>8.75</v>
      </c>
    </row>
    <row r="37" spans="1:1" x14ac:dyDescent="0.25">
      <c r="A37" s="102">
        <f t="shared" si="0"/>
        <v>9</v>
      </c>
    </row>
    <row r="38" spans="1:1" x14ac:dyDescent="0.25">
      <c r="A38" s="102">
        <f t="shared" si="0"/>
        <v>9.25</v>
      </c>
    </row>
    <row r="39" spans="1:1" x14ac:dyDescent="0.25">
      <c r="A39" s="102">
        <f t="shared" si="0"/>
        <v>9.5</v>
      </c>
    </row>
    <row r="40" spans="1:1" x14ac:dyDescent="0.25">
      <c r="A40" s="102">
        <f t="shared" si="0"/>
        <v>9.75</v>
      </c>
    </row>
    <row r="41" spans="1:1" x14ac:dyDescent="0.25">
      <c r="A41" s="102">
        <f t="shared" si="0"/>
        <v>10</v>
      </c>
    </row>
    <row r="42" spans="1:1" x14ac:dyDescent="0.25">
      <c r="A42" s="102">
        <f t="shared" si="0"/>
        <v>10.25</v>
      </c>
    </row>
    <row r="43" spans="1:1" x14ac:dyDescent="0.25">
      <c r="A43" s="102">
        <f t="shared" si="0"/>
        <v>10.5</v>
      </c>
    </row>
    <row r="44" spans="1:1" x14ac:dyDescent="0.25">
      <c r="A44" s="102">
        <f t="shared" si="0"/>
        <v>10.75</v>
      </c>
    </row>
    <row r="45" spans="1:1" x14ac:dyDescent="0.25">
      <c r="A45" s="102">
        <f t="shared" si="0"/>
        <v>11</v>
      </c>
    </row>
    <row r="46" spans="1:1" x14ac:dyDescent="0.25">
      <c r="A46" s="102">
        <f t="shared" si="0"/>
        <v>11.25</v>
      </c>
    </row>
    <row r="47" spans="1:1" x14ac:dyDescent="0.25">
      <c r="A47" s="102">
        <f t="shared" si="0"/>
        <v>11.5</v>
      </c>
    </row>
    <row r="48" spans="1:1" x14ac:dyDescent="0.25">
      <c r="A48" s="102">
        <f t="shared" si="0"/>
        <v>11.75</v>
      </c>
    </row>
    <row r="49" spans="1:1" x14ac:dyDescent="0.25">
      <c r="A49" s="102">
        <f t="shared" si="0"/>
        <v>12</v>
      </c>
    </row>
    <row r="50" spans="1:1" x14ac:dyDescent="0.25">
      <c r="A50" s="102">
        <f t="shared" si="0"/>
        <v>12.25</v>
      </c>
    </row>
    <row r="51" spans="1:1" x14ac:dyDescent="0.25">
      <c r="A51" s="102">
        <f t="shared" si="0"/>
        <v>12.5</v>
      </c>
    </row>
    <row r="52" spans="1:1" x14ac:dyDescent="0.25">
      <c r="A52" s="102">
        <f t="shared" si="0"/>
        <v>12.75</v>
      </c>
    </row>
    <row r="53" spans="1:1" x14ac:dyDescent="0.25">
      <c r="A53" s="102">
        <f t="shared" si="0"/>
        <v>13</v>
      </c>
    </row>
    <row r="54" spans="1:1" x14ac:dyDescent="0.25">
      <c r="A54" s="102">
        <f t="shared" si="0"/>
        <v>13.25</v>
      </c>
    </row>
    <row r="55" spans="1:1" x14ac:dyDescent="0.25">
      <c r="A55" s="102">
        <f t="shared" si="0"/>
        <v>13.5</v>
      </c>
    </row>
    <row r="56" spans="1:1" x14ac:dyDescent="0.25">
      <c r="A56" s="102">
        <f t="shared" si="0"/>
        <v>13.75</v>
      </c>
    </row>
    <row r="57" spans="1:1" x14ac:dyDescent="0.25">
      <c r="A57" s="102">
        <f t="shared" si="0"/>
        <v>14</v>
      </c>
    </row>
    <row r="58" spans="1:1" x14ac:dyDescent="0.25">
      <c r="A58" s="102">
        <f t="shared" si="0"/>
        <v>14.25</v>
      </c>
    </row>
    <row r="59" spans="1:1" x14ac:dyDescent="0.25">
      <c r="A59" s="102">
        <f t="shared" si="0"/>
        <v>14.5</v>
      </c>
    </row>
    <row r="60" spans="1:1" x14ac:dyDescent="0.25">
      <c r="A60" s="102">
        <f t="shared" si="0"/>
        <v>14.75</v>
      </c>
    </row>
    <row r="61" spans="1:1" x14ac:dyDescent="0.25">
      <c r="A61" s="102">
        <f t="shared" si="0"/>
        <v>15</v>
      </c>
    </row>
    <row r="62" spans="1:1" x14ac:dyDescent="0.25">
      <c r="A62" s="102">
        <f t="shared" si="0"/>
        <v>15.25</v>
      </c>
    </row>
    <row r="63" spans="1:1" x14ac:dyDescent="0.25">
      <c r="A63" s="102">
        <f t="shared" si="0"/>
        <v>15.5</v>
      </c>
    </row>
    <row r="64" spans="1:1" x14ac:dyDescent="0.25">
      <c r="A64" s="102">
        <f t="shared" si="0"/>
        <v>15.75</v>
      </c>
    </row>
    <row r="65" spans="1:1" x14ac:dyDescent="0.25">
      <c r="A65" s="102">
        <f t="shared" si="0"/>
        <v>16</v>
      </c>
    </row>
    <row r="66" spans="1:1" x14ac:dyDescent="0.25">
      <c r="A66" s="102">
        <f t="shared" si="0"/>
        <v>16.25</v>
      </c>
    </row>
    <row r="67" spans="1:1" x14ac:dyDescent="0.25">
      <c r="A67" s="102">
        <f t="shared" ref="A67:A130" si="1">A66+0.25</f>
        <v>16.5</v>
      </c>
    </row>
    <row r="68" spans="1:1" x14ac:dyDescent="0.25">
      <c r="A68" s="102">
        <f t="shared" si="1"/>
        <v>16.75</v>
      </c>
    </row>
    <row r="69" spans="1:1" x14ac:dyDescent="0.25">
      <c r="A69" s="102">
        <f t="shared" si="1"/>
        <v>17</v>
      </c>
    </row>
    <row r="70" spans="1:1" x14ac:dyDescent="0.25">
      <c r="A70" s="102">
        <f t="shared" si="1"/>
        <v>17.25</v>
      </c>
    </row>
    <row r="71" spans="1:1" x14ac:dyDescent="0.25">
      <c r="A71" s="102">
        <f t="shared" si="1"/>
        <v>17.5</v>
      </c>
    </row>
    <row r="72" spans="1:1" x14ac:dyDescent="0.25">
      <c r="A72" s="102">
        <f t="shared" si="1"/>
        <v>17.75</v>
      </c>
    </row>
    <row r="73" spans="1:1" x14ac:dyDescent="0.25">
      <c r="A73" s="102">
        <f t="shared" si="1"/>
        <v>18</v>
      </c>
    </row>
    <row r="74" spans="1:1" x14ac:dyDescent="0.25">
      <c r="A74" s="102">
        <f t="shared" si="1"/>
        <v>18.25</v>
      </c>
    </row>
    <row r="75" spans="1:1" x14ac:dyDescent="0.25">
      <c r="A75" s="102">
        <f t="shared" si="1"/>
        <v>18.5</v>
      </c>
    </row>
    <row r="76" spans="1:1" x14ac:dyDescent="0.25">
      <c r="A76" s="102">
        <f t="shared" si="1"/>
        <v>18.75</v>
      </c>
    </row>
    <row r="77" spans="1:1" x14ac:dyDescent="0.25">
      <c r="A77" s="102">
        <f t="shared" si="1"/>
        <v>19</v>
      </c>
    </row>
    <row r="78" spans="1:1" x14ac:dyDescent="0.25">
      <c r="A78" s="102">
        <f t="shared" si="1"/>
        <v>19.25</v>
      </c>
    </row>
    <row r="79" spans="1:1" x14ac:dyDescent="0.25">
      <c r="A79" s="102">
        <f t="shared" si="1"/>
        <v>19.5</v>
      </c>
    </row>
    <row r="80" spans="1:1" x14ac:dyDescent="0.25">
      <c r="A80" s="102">
        <f t="shared" si="1"/>
        <v>19.75</v>
      </c>
    </row>
    <row r="81" spans="1:1" x14ac:dyDescent="0.25">
      <c r="A81" s="102">
        <f t="shared" si="1"/>
        <v>20</v>
      </c>
    </row>
    <row r="82" spans="1:1" x14ac:dyDescent="0.25">
      <c r="A82" s="102">
        <f t="shared" si="1"/>
        <v>20.25</v>
      </c>
    </row>
    <row r="83" spans="1:1" x14ac:dyDescent="0.25">
      <c r="A83" s="102">
        <f t="shared" si="1"/>
        <v>20.5</v>
      </c>
    </row>
    <row r="84" spans="1:1" x14ac:dyDescent="0.25">
      <c r="A84" s="102">
        <f t="shared" si="1"/>
        <v>20.75</v>
      </c>
    </row>
    <row r="85" spans="1:1" x14ac:dyDescent="0.25">
      <c r="A85" s="102">
        <f t="shared" si="1"/>
        <v>21</v>
      </c>
    </row>
    <row r="86" spans="1:1" x14ac:dyDescent="0.25">
      <c r="A86" s="102">
        <f t="shared" si="1"/>
        <v>21.25</v>
      </c>
    </row>
    <row r="87" spans="1:1" x14ac:dyDescent="0.25">
      <c r="A87" s="102">
        <f t="shared" si="1"/>
        <v>21.5</v>
      </c>
    </row>
    <row r="88" spans="1:1" x14ac:dyDescent="0.25">
      <c r="A88" s="102">
        <f t="shared" si="1"/>
        <v>21.75</v>
      </c>
    </row>
    <row r="89" spans="1:1" x14ac:dyDescent="0.25">
      <c r="A89" s="102">
        <f t="shared" si="1"/>
        <v>22</v>
      </c>
    </row>
    <row r="90" spans="1:1" x14ac:dyDescent="0.25">
      <c r="A90" s="102">
        <f t="shared" si="1"/>
        <v>22.25</v>
      </c>
    </row>
    <row r="91" spans="1:1" x14ac:dyDescent="0.25">
      <c r="A91" s="102">
        <f t="shared" si="1"/>
        <v>22.5</v>
      </c>
    </row>
    <row r="92" spans="1:1" x14ac:dyDescent="0.25">
      <c r="A92" s="102">
        <f t="shared" si="1"/>
        <v>22.75</v>
      </c>
    </row>
    <row r="93" spans="1:1" x14ac:dyDescent="0.25">
      <c r="A93" s="102">
        <f t="shared" si="1"/>
        <v>23</v>
      </c>
    </row>
    <row r="94" spans="1:1" x14ac:dyDescent="0.25">
      <c r="A94" s="102">
        <f t="shared" si="1"/>
        <v>23.25</v>
      </c>
    </row>
    <row r="95" spans="1:1" x14ac:dyDescent="0.25">
      <c r="A95" s="102">
        <f t="shared" si="1"/>
        <v>23.5</v>
      </c>
    </row>
    <row r="96" spans="1:1" x14ac:dyDescent="0.25">
      <c r="A96" s="102">
        <f t="shared" si="1"/>
        <v>23.75</v>
      </c>
    </row>
    <row r="97" spans="1:1" x14ac:dyDescent="0.25">
      <c r="A97" s="102">
        <f t="shared" si="1"/>
        <v>24</v>
      </c>
    </row>
    <row r="98" spans="1:1" x14ac:dyDescent="0.25">
      <c r="A98" s="102">
        <f t="shared" si="1"/>
        <v>24.25</v>
      </c>
    </row>
    <row r="99" spans="1:1" x14ac:dyDescent="0.25">
      <c r="A99" s="102">
        <f t="shared" si="1"/>
        <v>24.5</v>
      </c>
    </row>
    <row r="100" spans="1:1" x14ac:dyDescent="0.25">
      <c r="A100" s="102">
        <f t="shared" si="1"/>
        <v>24.75</v>
      </c>
    </row>
    <row r="101" spans="1:1" x14ac:dyDescent="0.25">
      <c r="A101" s="102">
        <f t="shared" si="1"/>
        <v>25</v>
      </c>
    </row>
    <row r="102" spans="1:1" x14ac:dyDescent="0.25">
      <c r="A102" s="102">
        <f t="shared" si="1"/>
        <v>25.25</v>
      </c>
    </row>
    <row r="103" spans="1:1" x14ac:dyDescent="0.25">
      <c r="A103" s="102">
        <f t="shared" si="1"/>
        <v>25.5</v>
      </c>
    </row>
    <row r="104" spans="1:1" x14ac:dyDescent="0.25">
      <c r="A104" s="102">
        <f t="shared" si="1"/>
        <v>25.75</v>
      </c>
    </row>
    <row r="105" spans="1:1" x14ac:dyDescent="0.25">
      <c r="A105" s="102">
        <f t="shared" si="1"/>
        <v>26</v>
      </c>
    </row>
    <row r="106" spans="1:1" x14ac:dyDescent="0.25">
      <c r="A106" s="102">
        <f t="shared" si="1"/>
        <v>26.25</v>
      </c>
    </row>
    <row r="107" spans="1:1" x14ac:dyDescent="0.25">
      <c r="A107" s="102">
        <f t="shared" si="1"/>
        <v>26.5</v>
      </c>
    </row>
    <row r="108" spans="1:1" x14ac:dyDescent="0.25">
      <c r="A108" s="102">
        <f t="shared" si="1"/>
        <v>26.75</v>
      </c>
    </row>
    <row r="109" spans="1:1" x14ac:dyDescent="0.25">
      <c r="A109" s="102">
        <f t="shared" si="1"/>
        <v>27</v>
      </c>
    </row>
    <row r="110" spans="1:1" x14ac:dyDescent="0.25">
      <c r="A110" s="102">
        <f t="shared" si="1"/>
        <v>27.25</v>
      </c>
    </row>
    <row r="111" spans="1:1" x14ac:dyDescent="0.25">
      <c r="A111" s="102">
        <f t="shared" si="1"/>
        <v>27.5</v>
      </c>
    </row>
    <row r="112" spans="1:1" x14ac:dyDescent="0.25">
      <c r="A112" s="102">
        <f t="shared" si="1"/>
        <v>27.75</v>
      </c>
    </row>
    <row r="113" spans="1:1" x14ac:dyDescent="0.25">
      <c r="A113" s="102">
        <f t="shared" si="1"/>
        <v>28</v>
      </c>
    </row>
    <row r="114" spans="1:1" x14ac:dyDescent="0.25">
      <c r="A114" s="102">
        <f t="shared" si="1"/>
        <v>28.25</v>
      </c>
    </row>
    <row r="115" spans="1:1" x14ac:dyDescent="0.25">
      <c r="A115" s="102">
        <f t="shared" si="1"/>
        <v>28.5</v>
      </c>
    </row>
    <row r="116" spans="1:1" x14ac:dyDescent="0.25">
      <c r="A116" s="102">
        <f t="shared" si="1"/>
        <v>28.75</v>
      </c>
    </row>
    <row r="117" spans="1:1" x14ac:dyDescent="0.25">
      <c r="A117" s="102">
        <f t="shared" si="1"/>
        <v>29</v>
      </c>
    </row>
    <row r="118" spans="1:1" x14ac:dyDescent="0.25">
      <c r="A118" s="102">
        <f t="shared" si="1"/>
        <v>29.25</v>
      </c>
    </row>
    <row r="119" spans="1:1" x14ac:dyDescent="0.25">
      <c r="A119" s="102">
        <f t="shared" si="1"/>
        <v>29.5</v>
      </c>
    </row>
    <row r="120" spans="1:1" x14ac:dyDescent="0.25">
      <c r="A120" s="102">
        <f t="shared" si="1"/>
        <v>29.75</v>
      </c>
    </row>
    <row r="121" spans="1:1" x14ac:dyDescent="0.25">
      <c r="A121" s="102">
        <f t="shared" si="1"/>
        <v>30</v>
      </c>
    </row>
    <row r="122" spans="1:1" x14ac:dyDescent="0.25">
      <c r="A122" s="102">
        <f t="shared" si="1"/>
        <v>30.25</v>
      </c>
    </row>
    <row r="123" spans="1:1" x14ac:dyDescent="0.25">
      <c r="A123" s="102">
        <f t="shared" si="1"/>
        <v>30.5</v>
      </c>
    </row>
    <row r="124" spans="1:1" x14ac:dyDescent="0.25">
      <c r="A124" s="102">
        <f t="shared" si="1"/>
        <v>30.75</v>
      </c>
    </row>
    <row r="125" spans="1:1" x14ac:dyDescent="0.25">
      <c r="A125" s="102">
        <f t="shared" si="1"/>
        <v>31</v>
      </c>
    </row>
    <row r="126" spans="1:1" x14ac:dyDescent="0.25">
      <c r="A126" s="102">
        <f t="shared" si="1"/>
        <v>31.25</v>
      </c>
    </row>
    <row r="127" spans="1:1" x14ac:dyDescent="0.25">
      <c r="A127" s="102">
        <f t="shared" si="1"/>
        <v>31.5</v>
      </c>
    </row>
    <row r="128" spans="1:1" x14ac:dyDescent="0.25">
      <c r="A128" s="102">
        <f t="shared" si="1"/>
        <v>31.75</v>
      </c>
    </row>
    <row r="129" spans="1:1" x14ac:dyDescent="0.25">
      <c r="A129" s="102">
        <f t="shared" si="1"/>
        <v>32</v>
      </c>
    </row>
    <row r="130" spans="1:1" x14ac:dyDescent="0.25">
      <c r="A130" s="102">
        <f t="shared" si="1"/>
        <v>32.25</v>
      </c>
    </row>
    <row r="131" spans="1:1" x14ac:dyDescent="0.25">
      <c r="A131" s="102">
        <f t="shared" ref="A131:A181" si="2">A130+0.25</f>
        <v>32.5</v>
      </c>
    </row>
    <row r="132" spans="1:1" x14ac:dyDescent="0.25">
      <c r="A132" s="102">
        <f t="shared" si="2"/>
        <v>32.75</v>
      </c>
    </row>
    <row r="133" spans="1:1" x14ac:dyDescent="0.25">
      <c r="A133" s="102">
        <f t="shared" si="2"/>
        <v>33</v>
      </c>
    </row>
    <row r="134" spans="1:1" x14ac:dyDescent="0.25">
      <c r="A134" s="102">
        <f t="shared" si="2"/>
        <v>33.25</v>
      </c>
    </row>
    <row r="135" spans="1:1" x14ac:dyDescent="0.25">
      <c r="A135" s="102">
        <f t="shared" si="2"/>
        <v>33.5</v>
      </c>
    </row>
    <row r="136" spans="1:1" x14ac:dyDescent="0.25">
      <c r="A136" s="102">
        <f t="shared" si="2"/>
        <v>33.75</v>
      </c>
    </row>
    <row r="137" spans="1:1" x14ac:dyDescent="0.25">
      <c r="A137" s="102">
        <f t="shared" si="2"/>
        <v>34</v>
      </c>
    </row>
    <row r="138" spans="1:1" x14ac:dyDescent="0.25">
      <c r="A138" s="102">
        <f t="shared" si="2"/>
        <v>34.25</v>
      </c>
    </row>
    <row r="139" spans="1:1" x14ac:dyDescent="0.25">
      <c r="A139" s="102">
        <f t="shared" si="2"/>
        <v>34.5</v>
      </c>
    </row>
    <row r="140" spans="1:1" x14ac:dyDescent="0.25">
      <c r="A140" s="102">
        <f t="shared" si="2"/>
        <v>34.75</v>
      </c>
    </row>
    <row r="141" spans="1:1" x14ac:dyDescent="0.25">
      <c r="A141" s="102">
        <f t="shared" si="2"/>
        <v>35</v>
      </c>
    </row>
    <row r="142" spans="1:1" x14ac:dyDescent="0.25">
      <c r="A142" s="102">
        <f t="shared" si="2"/>
        <v>35.25</v>
      </c>
    </row>
    <row r="143" spans="1:1" x14ac:dyDescent="0.25">
      <c r="A143" s="102">
        <f t="shared" si="2"/>
        <v>35.5</v>
      </c>
    </row>
    <row r="144" spans="1:1" x14ac:dyDescent="0.25">
      <c r="A144" s="102">
        <f t="shared" si="2"/>
        <v>35.75</v>
      </c>
    </row>
    <row r="145" spans="1:1" x14ac:dyDescent="0.25">
      <c r="A145" s="102">
        <f t="shared" si="2"/>
        <v>36</v>
      </c>
    </row>
    <row r="146" spans="1:1" x14ac:dyDescent="0.25">
      <c r="A146" s="102">
        <f t="shared" si="2"/>
        <v>36.25</v>
      </c>
    </row>
    <row r="147" spans="1:1" x14ac:dyDescent="0.25">
      <c r="A147" s="102">
        <f t="shared" si="2"/>
        <v>36.5</v>
      </c>
    </row>
    <row r="148" spans="1:1" x14ac:dyDescent="0.25">
      <c r="A148" s="102">
        <f t="shared" si="2"/>
        <v>36.75</v>
      </c>
    </row>
    <row r="149" spans="1:1" x14ac:dyDescent="0.25">
      <c r="A149" s="102">
        <f t="shared" si="2"/>
        <v>37</v>
      </c>
    </row>
    <row r="150" spans="1:1" x14ac:dyDescent="0.25">
      <c r="A150" s="102">
        <f t="shared" si="2"/>
        <v>37.25</v>
      </c>
    </row>
    <row r="151" spans="1:1" x14ac:dyDescent="0.25">
      <c r="A151" s="102">
        <f t="shared" si="2"/>
        <v>37.5</v>
      </c>
    </row>
    <row r="152" spans="1:1" x14ac:dyDescent="0.25">
      <c r="A152" s="102">
        <f t="shared" si="2"/>
        <v>37.75</v>
      </c>
    </row>
    <row r="153" spans="1:1" x14ac:dyDescent="0.25">
      <c r="A153" s="102">
        <f t="shared" si="2"/>
        <v>38</v>
      </c>
    </row>
    <row r="154" spans="1:1" x14ac:dyDescent="0.25">
      <c r="A154" s="102">
        <f t="shared" si="2"/>
        <v>38.25</v>
      </c>
    </row>
    <row r="155" spans="1:1" x14ac:dyDescent="0.25">
      <c r="A155" s="102">
        <f t="shared" si="2"/>
        <v>38.5</v>
      </c>
    </row>
    <row r="156" spans="1:1" x14ac:dyDescent="0.25">
      <c r="A156" s="102">
        <f t="shared" si="2"/>
        <v>38.75</v>
      </c>
    </row>
    <row r="157" spans="1:1" x14ac:dyDescent="0.25">
      <c r="A157" s="102">
        <f t="shared" si="2"/>
        <v>39</v>
      </c>
    </row>
    <row r="158" spans="1:1" x14ac:dyDescent="0.25">
      <c r="A158" s="102">
        <f t="shared" si="2"/>
        <v>39.25</v>
      </c>
    </row>
    <row r="159" spans="1:1" x14ac:dyDescent="0.25">
      <c r="A159" s="102">
        <f t="shared" si="2"/>
        <v>39.5</v>
      </c>
    </row>
    <row r="160" spans="1:1" x14ac:dyDescent="0.25">
      <c r="A160" s="102">
        <f t="shared" si="2"/>
        <v>39.75</v>
      </c>
    </row>
    <row r="161" spans="1:1" x14ac:dyDescent="0.25">
      <c r="A161" s="102">
        <f t="shared" si="2"/>
        <v>40</v>
      </c>
    </row>
    <row r="162" spans="1:1" x14ac:dyDescent="0.25">
      <c r="A162" s="102">
        <f t="shared" si="2"/>
        <v>40.25</v>
      </c>
    </row>
    <row r="163" spans="1:1" x14ac:dyDescent="0.25">
      <c r="A163" s="102">
        <f t="shared" si="2"/>
        <v>40.5</v>
      </c>
    </row>
    <row r="164" spans="1:1" x14ac:dyDescent="0.25">
      <c r="A164" s="102">
        <f t="shared" si="2"/>
        <v>40.75</v>
      </c>
    </row>
    <row r="165" spans="1:1" x14ac:dyDescent="0.25">
      <c r="A165" s="102">
        <f t="shared" si="2"/>
        <v>41</v>
      </c>
    </row>
    <row r="166" spans="1:1" x14ac:dyDescent="0.25">
      <c r="A166" s="102">
        <f t="shared" si="2"/>
        <v>41.25</v>
      </c>
    </row>
    <row r="167" spans="1:1" x14ac:dyDescent="0.25">
      <c r="A167" s="102">
        <f t="shared" si="2"/>
        <v>41.5</v>
      </c>
    </row>
    <row r="168" spans="1:1" x14ac:dyDescent="0.25">
      <c r="A168" s="102">
        <f t="shared" si="2"/>
        <v>41.75</v>
      </c>
    </row>
    <row r="169" spans="1:1" x14ac:dyDescent="0.25">
      <c r="A169" s="102">
        <f t="shared" si="2"/>
        <v>42</v>
      </c>
    </row>
    <row r="170" spans="1:1" x14ac:dyDescent="0.25">
      <c r="A170" s="102">
        <f t="shared" si="2"/>
        <v>42.25</v>
      </c>
    </row>
    <row r="171" spans="1:1" x14ac:dyDescent="0.25">
      <c r="A171" s="102">
        <f t="shared" si="2"/>
        <v>42.5</v>
      </c>
    </row>
    <row r="172" spans="1:1" x14ac:dyDescent="0.25">
      <c r="A172" s="102">
        <f t="shared" si="2"/>
        <v>42.75</v>
      </c>
    </row>
    <row r="173" spans="1:1" x14ac:dyDescent="0.25">
      <c r="A173" s="102">
        <f t="shared" si="2"/>
        <v>43</v>
      </c>
    </row>
    <row r="174" spans="1:1" x14ac:dyDescent="0.25">
      <c r="A174" s="102">
        <f t="shared" si="2"/>
        <v>43.25</v>
      </c>
    </row>
    <row r="175" spans="1:1" x14ac:dyDescent="0.25">
      <c r="A175" s="102">
        <f t="shared" si="2"/>
        <v>43.5</v>
      </c>
    </row>
    <row r="176" spans="1:1" x14ac:dyDescent="0.25">
      <c r="A176" s="102">
        <f t="shared" si="2"/>
        <v>43.75</v>
      </c>
    </row>
    <row r="177" spans="1:1" x14ac:dyDescent="0.25">
      <c r="A177" s="102">
        <f t="shared" si="2"/>
        <v>44</v>
      </c>
    </row>
    <row r="178" spans="1:1" x14ac:dyDescent="0.25">
      <c r="A178" s="102">
        <f t="shared" si="2"/>
        <v>44.25</v>
      </c>
    </row>
    <row r="179" spans="1:1" x14ac:dyDescent="0.25">
      <c r="A179" s="102">
        <f t="shared" si="2"/>
        <v>44.5</v>
      </c>
    </row>
    <row r="180" spans="1:1" x14ac:dyDescent="0.25">
      <c r="A180" s="102">
        <f t="shared" si="2"/>
        <v>44.75</v>
      </c>
    </row>
    <row r="181" spans="1:1" x14ac:dyDescent="0.25">
      <c r="A181" s="102">
        <f t="shared" si="2"/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FWS_Calculator Fall</vt:lpstr>
      <vt:lpstr>HoursWorkedValidation</vt:lpstr>
      <vt:lpstr>'FWS_Calculator Fall'!Print_Area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vukmancm</dc:creator>
  <cp:lastModifiedBy>Kucharczak, Helen M.</cp:lastModifiedBy>
  <cp:lastPrinted>2026-07-14T15:52:24Z</cp:lastPrinted>
  <dcterms:created xsi:type="dcterms:W3CDTF">2017-10-11T14:58:16Z</dcterms:created>
  <dcterms:modified xsi:type="dcterms:W3CDTF">2026-07-15T12:25:50Z</dcterms:modified>
</cp:coreProperties>
</file>