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21\"/>
    </mc:Choice>
  </mc:AlternateContent>
  <xr:revisionPtr revIDLastSave="0" documentId="13_ncr:1_{15D1B43A-87D6-4053-89AB-FEFCE71FD45B}" xr6:coauthVersionLast="45" xr6:coauthVersionMax="45" xr10:uidLastSave="{00000000-0000-0000-0000-000000000000}"/>
  <bookViews>
    <workbookView xWindow="1560" yWindow="750" windowWidth="23340" windowHeight="14850" xr2:uid="{00000000-000D-0000-FFFF-FFFF00000000}"/>
  </bookViews>
  <sheets>
    <sheet name="FWS_Calculator" sheetId="1" r:id="rId1"/>
  </sheets>
  <definedNames>
    <definedName name="_xlnm.Print_Area" localSheetId="0">FWS_Calculator!$C$3:$O$45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6" i="1" s="1"/>
  <c r="E27" i="1" s="1"/>
  <c r="E28" i="1" s="1"/>
  <c r="E29" i="1" s="1"/>
  <c r="E30" i="1" s="1"/>
  <c r="E31" i="1" s="1"/>
  <c r="E32" i="1" s="1"/>
  <c r="E33" i="1" s="1"/>
  <c r="H17" i="1" l="1"/>
  <c r="H18" i="1" s="1"/>
  <c r="H43" i="1"/>
  <c r="H41" i="1"/>
  <c r="N43" i="1"/>
  <c r="H40" i="1" l="1"/>
  <c r="H42" i="1" s="1"/>
  <c r="D46" i="1" l="1"/>
  <c r="N21" i="1"/>
  <c r="F25" i="1"/>
  <c r="F26" i="1" s="1"/>
  <c r="F27" i="1" s="1"/>
  <c r="F28" i="1" s="1"/>
  <c r="F29" i="1" s="1"/>
  <c r="F30" i="1" s="1"/>
  <c r="F31" i="1" s="1"/>
  <c r="F32" i="1" s="1"/>
  <c r="F33" i="1" s="1"/>
</calcChain>
</file>

<file path=xl/sharedStrings.xml><?xml version="1.0" encoding="utf-8"?>
<sst xmlns="http://schemas.openxmlformats.org/spreadsheetml/2006/main" count="49" uniqueCount="49">
  <si>
    <t>First Day of Pay Period</t>
  </si>
  <si>
    <t>Pay Rate</t>
  </si>
  <si>
    <t>Number of hours you can work this semester</t>
  </si>
  <si>
    <t>-</t>
  </si>
  <si>
    <t>Pay Period Start</t>
  </si>
  <si>
    <t>Pay Period End</t>
  </si>
  <si>
    <t>Step 1: Calculate Average Hours Per Week to Work</t>
  </si>
  <si>
    <t>Step 2: Track Hours Worked Per Pay Period</t>
  </si>
  <si>
    <t>Step 3: Calculate Earnings To-Date</t>
  </si>
  <si>
    <t>Total number of hours you worked this semester</t>
  </si>
  <si>
    <t># of hours remaining for you to work this semester</t>
  </si>
  <si>
    <t>Student Name:</t>
  </si>
  <si>
    <t>Phone:</t>
  </si>
  <si>
    <t>Banner ID:</t>
  </si>
  <si>
    <t>Emergency:</t>
  </si>
  <si>
    <t>Weekly Schedule</t>
  </si>
  <si>
    <t>Monday</t>
  </si>
  <si>
    <t>Times</t>
  </si>
  <si>
    <t>Hours</t>
  </si>
  <si>
    <t>Federal Work Study Calculator</t>
  </si>
  <si>
    <t>Tuesday</t>
  </si>
  <si>
    <t>Wednesday</t>
  </si>
  <si>
    <t>Thursday</t>
  </si>
  <si>
    <t>Friday</t>
  </si>
  <si>
    <t>Total Scheduled Weekly Hours</t>
  </si>
  <si>
    <t>Semester:</t>
  </si>
  <si>
    <t>Important Dates and Notes</t>
  </si>
  <si>
    <t>1st Day You May Work</t>
  </si>
  <si>
    <t>Last Day You May Work</t>
  </si>
  <si>
    <t>you have been allotted.</t>
  </si>
  <si>
    <t>may work.  The Federal Work Study Program will not pay you for additional hours worked.</t>
  </si>
  <si>
    <t>Aid Year:</t>
  </si>
  <si>
    <t>- Do not exceed the maximum number of hours</t>
  </si>
  <si>
    <r>
      <t xml:space="preserve">- Timesheets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submitted every 2 weeks.</t>
    </r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</si>
  <si>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 Enter values in the shaded cells.</t>
    </r>
  </si>
  <si>
    <t>You may also view your per-semester award in Banner.</t>
  </si>
  <si>
    <t>number of hours you are eligible to work as indicated on your Eligibility Letter.</t>
  </si>
  <si>
    <t>Contact your supervisor with questions or concerns.</t>
  </si>
  <si>
    <t>Your SEMESTER EARNINGS to date</t>
  </si>
  <si>
    <r>
      <t>Important:</t>
    </r>
    <r>
      <rPr>
        <sz val="11"/>
        <rFont val="Calibri"/>
        <family val="2"/>
        <scheme val="minor"/>
      </rPr>
      <t xml:space="preserve"> The Federal Work-Study Program will not pay you for hours worked beyond the</t>
    </r>
  </si>
  <si>
    <r>
      <t>Important:</t>
    </r>
    <r>
      <rPr>
        <sz val="11"/>
        <color theme="1"/>
        <rFont val="Calibri"/>
        <family val="2"/>
        <scheme val="minor"/>
      </rPr>
      <t xml:space="preserve"> Track your weekly hours to prevent exceeding the total hours per semester you</t>
    </r>
  </si>
  <si>
    <t>=</t>
  </si>
  <si>
    <t># Hours Worked</t>
  </si>
  <si>
    <r>
      <rPr>
        <b/>
        <u/>
        <sz val="11"/>
        <color theme="1"/>
        <rFont val="Calibri"/>
        <family val="2"/>
        <scheme val="minor"/>
      </rPr>
      <t>Maximum</t>
    </r>
    <r>
      <rPr>
        <b/>
        <sz val="11"/>
        <color theme="1"/>
        <rFont val="Calibri"/>
        <family val="2"/>
        <scheme val="minor"/>
      </rPr>
      <t xml:space="preserve"> number of hours you may work this semester</t>
    </r>
  </si>
  <si>
    <r>
      <t xml:space="preserve">Average </t>
    </r>
    <r>
      <rPr>
        <b/>
        <i/>
        <u/>
        <sz val="11"/>
        <color rgb="FFC00000"/>
        <rFont val="Calibri"/>
        <family val="2"/>
        <scheme val="minor"/>
      </rPr>
      <t>hours per week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you should work</t>
    </r>
  </si>
  <si>
    <t xml:space="preserve">Remaining Hours you may work: </t>
  </si>
  <si>
    <t>Spring 2021</t>
  </si>
  <si>
    <t>2020-2021</t>
  </si>
  <si>
    <r>
      <t xml:space="preserve">FWS </t>
    </r>
    <r>
      <rPr>
        <b/>
        <sz val="11.5"/>
        <color indexed="8"/>
        <rFont val="Calibri"/>
        <family val="2"/>
      </rPr>
      <t>Eligibility Letter dollar amount for Spring 2021 semester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</si>
</sst>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.5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 val="singleAccounting"/>
      <sz val="12"/>
      <color theme="5" tint="-0.49998474074526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6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 vertical="top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left"/>
    </xf>
    <xf numFmtId="164" fontId="0" fillId="2" borderId="0" xfId="0" applyNumberFormat="1" applyFont="1" applyFill="1" applyBorder="1" applyAlignment="1" applyProtection="1">
      <alignment horizontal="right" vertical="center"/>
    </xf>
    <xf numFmtId="164" fontId="0" fillId="2" borderId="17" xfId="0" applyNumberFormat="1" applyFill="1" applyBorder="1" applyProtection="1"/>
    <xf numFmtId="0" fontId="3" fillId="2" borderId="17" xfId="0" applyFont="1" applyFill="1" applyBorder="1" applyAlignment="1" applyProtection="1">
      <alignment horizontal="right"/>
    </xf>
    <xf numFmtId="1" fontId="0" fillId="2" borderId="17" xfId="0" applyNumberFormat="1" applyFill="1" applyBorder="1" applyAlignment="1" applyProtection="1">
      <alignment horizontal="right"/>
    </xf>
    <xf numFmtId="0" fontId="0" fillId="2" borderId="17" xfId="0" applyFill="1" applyBorder="1" applyProtection="1"/>
    <xf numFmtId="0" fontId="11" fillId="2" borderId="0" xfId="0" applyFont="1" applyFill="1" applyBorder="1" applyAlignment="1" applyProtection="1">
      <alignment horizontal="centerContinuous"/>
    </xf>
    <xf numFmtId="1" fontId="0" fillId="2" borderId="0" xfId="0" applyNumberFormat="1" applyFill="1" applyBorder="1" applyAlignment="1" applyProtection="1">
      <alignment horizontal="centerContinuous"/>
    </xf>
    <xf numFmtId="44" fontId="2" fillId="4" borderId="1" xfId="2" applyFont="1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right"/>
    </xf>
    <xf numFmtId="0" fontId="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0" fillId="2" borderId="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0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2" borderId="16" xfId="0" applyFill="1" applyBorder="1" applyProtection="1"/>
    <xf numFmtId="0" fontId="21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centerContinuous"/>
    </xf>
    <xf numFmtId="44" fontId="0" fillId="2" borderId="17" xfId="0" applyNumberFormat="1" applyFill="1" applyBorder="1" applyProtection="1"/>
    <xf numFmtId="0" fontId="2" fillId="2" borderId="0" xfId="0" applyFont="1" applyFill="1" applyBorder="1" applyProtection="1"/>
    <xf numFmtId="0" fontId="0" fillId="2" borderId="7" xfId="0" applyFill="1" applyBorder="1" applyAlignment="1" applyProtection="1">
      <alignment vertical="top"/>
    </xf>
    <xf numFmtId="0" fontId="0" fillId="2" borderId="16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vertical="top"/>
    </xf>
    <xf numFmtId="14" fontId="18" fillId="2" borderId="0" xfId="0" applyNumberFormat="1" applyFont="1" applyFill="1" applyBorder="1" applyProtection="1"/>
    <xf numFmtId="0" fontId="0" fillId="2" borderId="8" xfId="0" applyFill="1" applyBorder="1" applyAlignment="1" applyProtection="1">
      <alignment vertical="top"/>
    </xf>
    <xf numFmtId="0" fontId="0" fillId="2" borderId="0" xfId="0" quotePrefix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21" fillId="2" borderId="14" xfId="0" applyFont="1" applyFill="1" applyBorder="1" applyProtection="1"/>
    <xf numFmtId="0" fontId="0" fillId="2" borderId="17" xfId="0" applyFill="1" applyBorder="1" applyAlignment="1" applyProtection="1">
      <alignment horizontal="right" vertical="top"/>
    </xf>
    <xf numFmtId="0" fontId="0" fillId="2" borderId="17" xfId="0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Continuous"/>
    </xf>
    <xf numFmtId="43" fontId="0" fillId="2" borderId="0" xfId="1" applyFont="1" applyFill="1" applyBorder="1" applyAlignment="1" applyProtection="1">
      <alignment horizontal="centerContinuous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5" fontId="0" fillId="2" borderId="2" xfId="1" applyNumberFormat="1" applyFont="1" applyFill="1" applyBorder="1" applyProtection="1"/>
    <xf numFmtId="44" fontId="2" fillId="2" borderId="21" xfId="2" applyFont="1" applyFill="1" applyBorder="1" applyAlignment="1" applyProtection="1">
      <alignment horizontal="right"/>
    </xf>
    <xf numFmtId="0" fontId="23" fillId="2" borderId="0" xfId="0" applyFont="1" applyFill="1" applyBorder="1" applyProtection="1"/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Continuous"/>
    </xf>
    <xf numFmtId="0" fontId="24" fillId="2" borderId="0" xfId="0" applyFont="1" applyFill="1" applyBorder="1" applyAlignment="1" applyProtection="1">
      <alignment horizontal="right"/>
    </xf>
    <xf numFmtId="1" fontId="24" fillId="2" borderId="2" xfId="0" applyNumberFormat="1" applyFont="1" applyFill="1" applyBorder="1" applyAlignment="1" applyProtection="1">
      <alignment horizontal="right"/>
    </xf>
    <xf numFmtId="0" fontId="23" fillId="2" borderId="0" xfId="0" applyFont="1" applyFill="1" applyBorder="1" applyAlignment="1" applyProtection="1">
      <alignment horizontal="right"/>
    </xf>
    <xf numFmtId="0" fontId="2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centerContinuous" vertical="top"/>
    </xf>
    <xf numFmtId="0" fontId="2" fillId="2" borderId="14" xfId="0" applyFont="1" applyFill="1" applyBorder="1" applyProtection="1"/>
    <xf numFmtId="0" fontId="0" fillId="2" borderId="18" xfId="0" applyFill="1" applyBorder="1" applyAlignment="1" applyProtection="1">
      <alignment vertical="top"/>
    </xf>
    <xf numFmtId="0" fontId="0" fillId="2" borderId="19" xfId="0" applyFill="1" applyBorder="1" applyAlignment="1" applyProtection="1">
      <alignment vertical="top"/>
    </xf>
    <xf numFmtId="0" fontId="0" fillId="2" borderId="20" xfId="0" applyFill="1" applyBorder="1" applyAlignment="1" applyProtection="1">
      <alignment vertical="top"/>
    </xf>
    <xf numFmtId="0" fontId="24" fillId="2" borderId="0" xfId="0" quotePrefix="1" applyFont="1" applyFill="1" applyBorder="1" applyAlignment="1" applyProtection="1">
      <alignment horizontal="right"/>
    </xf>
    <xf numFmtId="0" fontId="0" fillId="2" borderId="0" xfId="0" quotePrefix="1" applyFill="1" applyBorder="1" applyAlignment="1" applyProtection="1">
      <alignment horizontal="right"/>
    </xf>
    <xf numFmtId="164" fontId="0" fillId="2" borderId="2" xfId="0" applyNumberFormat="1" applyFont="1" applyFill="1" applyBorder="1" applyProtection="1"/>
    <xf numFmtId="44" fontId="1" fillId="2" borderId="2" xfId="2" applyFont="1" applyFill="1" applyBorder="1" applyProtection="1"/>
    <xf numFmtId="165" fontId="0" fillId="2" borderId="21" xfId="0" applyNumberFormat="1" applyFill="1" applyBorder="1" applyAlignment="1" applyProtection="1"/>
    <xf numFmtId="0" fontId="0" fillId="5" borderId="0" xfId="0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vertical="top"/>
    </xf>
    <xf numFmtId="165" fontId="2" fillId="2" borderId="3" xfId="1" applyNumberFormat="1" applyFont="1" applyFill="1" applyBorder="1" applyProtection="1"/>
    <xf numFmtId="43" fontId="0" fillId="2" borderId="23" xfId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Protection="1"/>
    <xf numFmtId="37" fontId="0" fillId="4" borderId="22" xfId="0" applyNumberFormat="1" applyFill="1" applyBorder="1" applyAlignment="1" applyProtection="1">
      <alignment horizontal="center"/>
    </xf>
    <xf numFmtId="2" fontId="0" fillId="4" borderId="22" xfId="0" applyNumberFormat="1" applyFill="1" applyBorder="1" applyAlignment="1" applyProtection="1">
      <alignment horizontal="right"/>
      <protection locked="0"/>
    </xf>
    <xf numFmtId="2" fontId="0" fillId="3" borderId="22" xfId="0" applyNumberFormat="1" applyFill="1" applyBorder="1" applyAlignment="1" applyProtection="1">
      <alignment horizontal="right"/>
      <protection locked="0"/>
    </xf>
    <xf numFmtId="49" fontId="0" fillId="4" borderId="22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 vertical="top"/>
    </xf>
    <xf numFmtId="49" fontId="0" fillId="2" borderId="0" xfId="0" applyNumberFormat="1" applyFill="1" applyBorder="1" applyProtection="1"/>
    <xf numFmtId="2" fontId="8" fillId="2" borderId="0" xfId="0" applyNumberFormat="1" applyFont="1" applyFill="1" applyBorder="1" applyAlignment="1" applyProtection="1">
      <alignment horizontal="right" vertical="top" wrapText="1"/>
    </xf>
    <xf numFmtId="2" fontId="2" fillId="2" borderId="0" xfId="0" applyNumberFormat="1" applyFont="1" applyFill="1" applyBorder="1" applyAlignment="1" applyProtection="1">
      <alignment horizontal="right"/>
    </xf>
    <xf numFmtId="2" fontId="0" fillId="2" borderId="0" xfId="0" applyNumberFormat="1" applyFill="1" applyBorder="1" applyProtection="1"/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29441</xdr:rowOff>
    </xdr:from>
    <xdr:to>
      <xdr:col>5</xdr:col>
      <xdr:colOff>114300</xdr:colOff>
      <xdr:row>5</xdr:row>
      <xdr:rowOff>14</xdr:rowOff>
    </xdr:to>
    <xdr:pic>
      <xdr:nvPicPr>
        <xdr:cNvPr id="2" name="Picture 1" title="Buffalo State College Logo">
          <a:extLst>
            <a:ext uri="{FF2B5EF4-FFF2-40B4-BE49-F238E27FC236}">
              <a16:creationId xmlns:a16="http://schemas.microsoft.com/office/drawing/2014/main" id="{39E8E4EF-AEE6-4D17-8852-D5428C0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284" y="341168"/>
          <a:ext cx="2967471" cy="594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8"/>
  <sheetViews>
    <sheetView tabSelected="1" topLeftCell="A7" zoomScale="90" zoomScaleNormal="90" workbookViewId="0">
      <selection activeCell="H31" sqref="H31"/>
    </sheetView>
  </sheetViews>
  <sheetFormatPr defaultRowHeight="15" x14ac:dyDescent="0.25"/>
  <cols>
    <col min="1" max="1" width="4.42578125" style="84" customWidth="1"/>
    <col min="2" max="2" width="2.42578125" style="84" customWidth="1"/>
    <col min="3" max="3" width="2.5703125" style="84" customWidth="1"/>
    <col min="4" max="4" width="17" style="84" customWidth="1"/>
    <col min="5" max="5" width="22.85546875" style="84" customWidth="1"/>
    <col min="6" max="6" width="22.5703125" style="84" customWidth="1"/>
    <col min="7" max="7" width="3.5703125" style="84" customWidth="1"/>
    <col min="8" max="8" width="15.140625" style="84" customWidth="1"/>
    <col min="9" max="9" width="2.85546875" style="84" customWidth="1"/>
    <col min="10" max="10" width="7.28515625" style="84" customWidth="1"/>
    <col min="11" max="11" width="2.85546875" style="84" customWidth="1"/>
    <col min="12" max="12" width="15.140625" style="84" customWidth="1"/>
    <col min="13" max="14" width="13" style="84" customWidth="1"/>
    <col min="15" max="15" width="2.85546875" style="84" customWidth="1"/>
    <col min="16" max="16" width="2.42578125" style="84" customWidth="1"/>
    <col min="17" max="16384" width="9.140625" style="84"/>
  </cols>
  <sheetData>
    <row r="1" spans="2:16" s="82" customFormat="1" ht="15.75" thickBot="1" x14ac:dyDescent="0.3"/>
    <row r="2" spans="2:16" s="82" customFormat="1" ht="9" customHeight="1" thickTop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2:16" s="82" customFormat="1" ht="23.25" x14ac:dyDescent="0.35">
      <c r="B3" s="1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0"/>
      <c r="O3" s="20" t="s">
        <v>19</v>
      </c>
      <c r="P3" s="21"/>
    </row>
    <row r="4" spans="2:16" s="83" customFormat="1" ht="12.75" customHeight="1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25</v>
      </c>
      <c r="N4" s="25"/>
      <c r="O4" s="25" t="s">
        <v>46</v>
      </c>
      <c r="P4" s="26"/>
    </row>
    <row r="5" spans="2:16" s="83" customFormat="1" ht="12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 t="s">
        <v>31</v>
      </c>
      <c r="N5" s="25"/>
      <c r="O5" s="25" t="s">
        <v>47</v>
      </c>
      <c r="P5" s="26"/>
    </row>
    <row r="6" spans="2:16" s="82" customFormat="1" ht="6.75" customHeight="1" x14ac:dyDescent="0.3">
      <c r="B6" s="19"/>
      <c r="C6" s="7"/>
      <c r="D6" s="7"/>
      <c r="E6" s="7"/>
      <c r="F6" s="7"/>
      <c r="G6" s="7"/>
      <c r="H6" s="7"/>
      <c r="I6" s="7"/>
      <c r="J6" s="7"/>
      <c r="K6" s="7"/>
      <c r="L6" s="7"/>
      <c r="M6" s="27"/>
      <c r="N6" s="28"/>
      <c r="O6" s="28"/>
      <c r="P6" s="21"/>
    </row>
    <row r="7" spans="2:16" ht="20.25" customHeight="1" x14ac:dyDescent="0.25">
      <c r="B7" s="29"/>
      <c r="C7" s="4"/>
      <c r="D7" s="30" t="s">
        <v>11</v>
      </c>
      <c r="E7" s="100"/>
      <c r="F7" s="100"/>
      <c r="G7" s="100"/>
      <c r="H7" s="30" t="s">
        <v>13</v>
      </c>
      <c r="I7" s="100"/>
      <c r="J7" s="100"/>
      <c r="K7" s="100"/>
      <c r="L7" s="100"/>
      <c r="M7" s="100"/>
      <c r="N7" s="100"/>
      <c r="O7" s="100"/>
      <c r="P7" s="31"/>
    </row>
    <row r="8" spans="2:16" ht="20.25" customHeight="1" x14ac:dyDescent="0.25">
      <c r="B8" s="29"/>
      <c r="C8" s="4"/>
      <c r="D8" s="30" t="s">
        <v>12</v>
      </c>
      <c r="E8" s="101"/>
      <c r="F8" s="101"/>
      <c r="G8" s="101"/>
      <c r="H8" s="30" t="s">
        <v>14</v>
      </c>
      <c r="I8" s="101"/>
      <c r="J8" s="101"/>
      <c r="K8" s="101"/>
      <c r="L8" s="101"/>
      <c r="M8" s="101"/>
      <c r="N8" s="101"/>
      <c r="O8" s="101"/>
      <c r="P8" s="31"/>
    </row>
    <row r="9" spans="2:16" ht="8.25" customHeight="1" x14ac:dyDescent="0.25">
      <c r="B9" s="29"/>
      <c r="C9" s="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"/>
      <c r="P9" s="31"/>
    </row>
    <row r="10" spans="2:16" ht="5.25" customHeight="1" x14ac:dyDescent="0.25">
      <c r="B10" s="29"/>
      <c r="C10" s="34"/>
      <c r="D10" s="35"/>
      <c r="E10" s="35"/>
      <c r="F10" s="35"/>
      <c r="G10" s="35"/>
      <c r="H10" s="35"/>
      <c r="I10" s="36"/>
      <c r="J10" s="4"/>
      <c r="K10" s="34"/>
      <c r="L10" s="73"/>
      <c r="M10" s="35"/>
      <c r="N10" s="35"/>
      <c r="O10" s="36"/>
      <c r="P10" s="31"/>
    </row>
    <row r="11" spans="2:16" ht="18" x14ac:dyDescent="0.4">
      <c r="B11" s="29"/>
      <c r="C11" s="37"/>
      <c r="D11" s="38" t="s">
        <v>6</v>
      </c>
      <c r="E11" s="4"/>
      <c r="F11" s="4"/>
      <c r="G11" s="4"/>
      <c r="H11" s="4"/>
      <c r="I11" s="12"/>
      <c r="J11" s="4"/>
      <c r="K11" s="37"/>
      <c r="L11" s="39" t="s">
        <v>26</v>
      </c>
      <c r="M11" s="40"/>
      <c r="N11" s="40"/>
      <c r="O11" s="12"/>
      <c r="P11" s="31"/>
    </row>
    <row r="12" spans="2:16" ht="4.5" customHeight="1" thickBot="1" x14ac:dyDescent="0.3">
      <c r="B12" s="29"/>
      <c r="C12" s="37"/>
      <c r="D12" s="4"/>
      <c r="E12" s="4"/>
      <c r="F12" s="4"/>
      <c r="G12" s="4"/>
      <c r="H12" s="4"/>
      <c r="I12" s="12"/>
      <c r="J12" s="4"/>
      <c r="K12" s="37"/>
      <c r="L12" s="4"/>
      <c r="M12" s="4"/>
      <c r="N12" s="4"/>
      <c r="O12" s="12"/>
      <c r="P12" s="31"/>
    </row>
    <row r="13" spans="2:16" ht="16.5" thickTop="1" thickBot="1" x14ac:dyDescent="0.3">
      <c r="B13" s="29"/>
      <c r="C13" s="37"/>
      <c r="D13" s="4"/>
      <c r="E13" s="4"/>
      <c r="F13" s="1" t="s">
        <v>48</v>
      </c>
      <c r="G13" s="4"/>
      <c r="H13" s="15"/>
      <c r="I13" s="41"/>
      <c r="J13" s="4"/>
      <c r="K13" s="37"/>
      <c r="L13" s="42" t="s">
        <v>34</v>
      </c>
      <c r="M13" s="4"/>
      <c r="N13" s="4"/>
      <c r="O13" s="12"/>
      <c r="P13" s="31"/>
    </row>
    <row r="14" spans="2:16" s="85" customFormat="1" ht="15.75" thickTop="1" x14ac:dyDescent="0.25">
      <c r="B14" s="43"/>
      <c r="C14" s="44"/>
      <c r="D14" s="45"/>
      <c r="E14" s="45"/>
      <c r="F14" s="46" t="s">
        <v>35</v>
      </c>
      <c r="G14" s="45"/>
      <c r="H14" s="45"/>
      <c r="I14" s="47"/>
      <c r="J14" s="45"/>
      <c r="K14" s="44"/>
      <c r="L14" s="42" t="s">
        <v>27</v>
      </c>
      <c r="M14" s="4"/>
      <c r="N14" s="48">
        <v>44228</v>
      </c>
      <c r="O14" s="47"/>
      <c r="P14" s="49"/>
    </row>
    <row r="15" spans="2:16" ht="18" customHeight="1" x14ac:dyDescent="0.25">
      <c r="B15" s="29"/>
      <c r="C15" s="37"/>
      <c r="D15" s="4"/>
      <c r="E15" s="4"/>
      <c r="F15" s="30" t="s">
        <v>0</v>
      </c>
      <c r="G15" s="4"/>
      <c r="H15" s="79">
        <v>44217</v>
      </c>
      <c r="I15" s="9"/>
      <c r="J15" s="4"/>
      <c r="K15" s="37"/>
      <c r="L15" s="42" t="s">
        <v>28</v>
      </c>
      <c r="M15" s="4"/>
      <c r="N15" s="48">
        <v>44329</v>
      </c>
      <c r="O15" s="12"/>
      <c r="P15" s="31"/>
    </row>
    <row r="16" spans="2:16" s="85" customFormat="1" ht="18" customHeight="1" x14ac:dyDescent="0.25">
      <c r="B16" s="43"/>
      <c r="C16" s="44"/>
      <c r="D16" s="45"/>
      <c r="E16" s="45"/>
      <c r="F16" s="30" t="s">
        <v>1</v>
      </c>
      <c r="G16" s="4"/>
      <c r="H16" s="80">
        <v>12.5</v>
      </c>
      <c r="I16" s="47"/>
      <c r="J16" s="45"/>
      <c r="K16" s="37"/>
      <c r="L16" s="45"/>
      <c r="M16" s="45"/>
      <c r="N16" s="45"/>
      <c r="O16" s="12"/>
      <c r="P16" s="49"/>
    </row>
    <row r="17" spans="2:16" ht="18" customHeight="1" x14ac:dyDescent="0.25">
      <c r="B17" s="29"/>
      <c r="C17" s="37"/>
      <c r="D17" s="4"/>
      <c r="E17" s="4"/>
      <c r="F17" s="30" t="s">
        <v>43</v>
      </c>
      <c r="G17" s="4"/>
      <c r="H17" s="62">
        <f>$H$13/$H$16</f>
        <v>0</v>
      </c>
      <c r="I17" s="41"/>
      <c r="J17" s="4"/>
      <c r="K17" s="44"/>
      <c r="L17" s="50" t="s">
        <v>33</v>
      </c>
      <c r="M17" s="4"/>
      <c r="N17" s="4"/>
      <c r="O17" s="47"/>
      <c r="P17" s="31"/>
    </row>
    <row r="18" spans="2:16" ht="18" customHeight="1" thickBot="1" x14ac:dyDescent="0.3">
      <c r="B18" s="29"/>
      <c r="C18" s="37"/>
      <c r="D18" s="4"/>
      <c r="E18" s="4"/>
      <c r="F18" s="30" t="s">
        <v>44</v>
      </c>
      <c r="G18" s="45"/>
      <c r="H18" s="81">
        <f>$H$17/16</f>
        <v>0</v>
      </c>
      <c r="I18" s="12"/>
      <c r="J18" s="4"/>
      <c r="K18" s="37"/>
      <c r="L18" s="50" t="s">
        <v>32</v>
      </c>
      <c r="M18" s="4"/>
      <c r="N18" s="4"/>
      <c r="O18" s="12"/>
      <c r="P18" s="31"/>
    </row>
    <row r="19" spans="2:16" s="85" customFormat="1" ht="17.25" customHeight="1" thickTop="1" x14ac:dyDescent="0.25">
      <c r="B19" s="43"/>
      <c r="C19" s="51"/>
      <c r="D19" s="52"/>
      <c r="E19" s="52"/>
      <c r="F19" s="52"/>
      <c r="G19" s="52"/>
      <c r="H19" s="52"/>
      <c r="I19" s="53"/>
      <c r="J19" s="45"/>
      <c r="K19" s="44"/>
      <c r="L19" s="45" t="s">
        <v>29</v>
      </c>
      <c r="M19" s="4"/>
      <c r="N19" s="4"/>
      <c r="O19" s="47"/>
      <c r="P19" s="49"/>
    </row>
    <row r="20" spans="2:16" ht="11.25" customHeight="1" thickBot="1" x14ac:dyDescent="0.3">
      <c r="B20" s="29"/>
      <c r="C20" s="32"/>
      <c r="D20" s="32"/>
      <c r="E20" s="32"/>
      <c r="F20" s="32"/>
      <c r="G20" s="32"/>
      <c r="H20" s="32"/>
      <c r="I20" s="32"/>
      <c r="J20" s="4"/>
      <c r="K20" s="37"/>
      <c r="L20" s="4"/>
      <c r="M20" s="4"/>
      <c r="N20" s="4"/>
      <c r="O20" s="12"/>
      <c r="P20" s="31"/>
    </row>
    <row r="21" spans="2:16" ht="18.75" customHeight="1" thickTop="1" thickBot="1" x14ac:dyDescent="0.3">
      <c r="B21" s="29"/>
      <c r="C21" s="34"/>
      <c r="D21" s="54" t="s">
        <v>7</v>
      </c>
      <c r="E21" s="35"/>
      <c r="F21" s="35"/>
      <c r="G21" s="35"/>
      <c r="H21" s="35"/>
      <c r="I21" s="36"/>
      <c r="J21" s="4"/>
      <c r="K21" s="37"/>
      <c r="L21" s="89" t="s">
        <v>45</v>
      </c>
      <c r="M21" s="4"/>
      <c r="N21" s="90">
        <f>H42</f>
        <v>0</v>
      </c>
      <c r="O21" s="12"/>
      <c r="P21" s="31"/>
    </row>
    <row r="22" spans="2:16" ht="15.75" thickTop="1" x14ac:dyDescent="0.25">
      <c r="B22" s="29"/>
      <c r="C22" s="37"/>
      <c r="D22" s="42" t="s">
        <v>40</v>
      </c>
      <c r="E22" s="4"/>
      <c r="F22" s="4"/>
      <c r="G22" s="4"/>
      <c r="H22" s="4"/>
      <c r="I22" s="12"/>
      <c r="J22" s="4"/>
      <c r="K22" s="74"/>
      <c r="L22" s="75"/>
      <c r="M22" s="75"/>
      <c r="N22" s="75"/>
      <c r="O22" s="76"/>
      <c r="P22" s="31"/>
    </row>
    <row r="23" spans="2:16" x14ac:dyDescent="0.25">
      <c r="B23" s="29"/>
      <c r="C23" s="37"/>
      <c r="D23" s="33" t="s">
        <v>30</v>
      </c>
      <c r="E23" s="4"/>
      <c r="F23" s="4"/>
      <c r="G23" s="4"/>
      <c r="H23" s="4"/>
      <c r="I23" s="12"/>
      <c r="J23" s="4"/>
      <c r="K23" s="32"/>
      <c r="L23" s="32"/>
      <c r="M23" s="32"/>
      <c r="N23" s="32"/>
      <c r="O23" s="32"/>
      <c r="P23" s="31"/>
    </row>
    <row r="24" spans="2:16" ht="15.75" thickBot="1" x14ac:dyDescent="0.3">
      <c r="B24" s="29"/>
      <c r="C24" s="37"/>
      <c r="D24" s="2"/>
      <c r="E24" s="2" t="s">
        <v>4</v>
      </c>
      <c r="F24" s="30" t="s">
        <v>5</v>
      </c>
      <c r="G24" s="4"/>
      <c r="H24" s="88" t="s">
        <v>42</v>
      </c>
      <c r="I24" s="12"/>
      <c r="J24" s="4"/>
      <c r="K24" s="34"/>
      <c r="L24" s="35"/>
      <c r="M24" s="35"/>
      <c r="N24" s="35"/>
      <c r="O24" s="36"/>
      <c r="P24" s="31"/>
    </row>
    <row r="25" spans="2:16" ht="19.5" thickTop="1" thickBot="1" x14ac:dyDescent="0.45">
      <c r="B25" s="29"/>
      <c r="C25" s="37"/>
      <c r="D25" s="3"/>
      <c r="E25" s="3">
        <f>H15</f>
        <v>44217</v>
      </c>
      <c r="F25" s="8">
        <f>E25+13</f>
        <v>44230</v>
      </c>
      <c r="G25" s="4"/>
      <c r="H25" s="91"/>
      <c r="I25" s="12"/>
      <c r="J25" s="4"/>
      <c r="K25" s="37"/>
      <c r="L25" s="39" t="s">
        <v>15</v>
      </c>
      <c r="M25" s="40"/>
      <c r="N25" s="40"/>
      <c r="O25" s="12"/>
      <c r="P25" s="31"/>
    </row>
    <row r="26" spans="2:16" ht="16.5" thickTop="1" thickBot="1" x14ac:dyDescent="0.3">
      <c r="B26" s="29"/>
      <c r="C26" s="37"/>
      <c r="D26" s="3"/>
      <c r="E26" s="3">
        <f>E25+14</f>
        <v>44231</v>
      </c>
      <c r="F26" s="8">
        <f>F25+14</f>
        <v>44244</v>
      </c>
      <c r="G26" s="4"/>
      <c r="H26" s="92"/>
      <c r="I26" s="12"/>
      <c r="J26" s="4"/>
      <c r="K26" s="37"/>
      <c r="L26" s="4"/>
      <c r="M26" s="4"/>
      <c r="N26" s="4"/>
      <c r="O26" s="12"/>
      <c r="P26" s="31"/>
    </row>
    <row r="27" spans="2:16" ht="16.5" thickTop="1" thickBot="1" x14ac:dyDescent="0.3">
      <c r="B27" s="29"/>
      <c r="C27" s="37"/>
      <c r="D27" s="3"/>
      <c r="E27" s="3">
        <f t="shared" ref="E27:E33" si="0">E26+14</f>
        <v>44245</v>
      </c>
      <c r="F27" s="8">
        <f t="shared" ref="F27:F33" si="1">F26+14</f>
        <v>44258</v>
      </c>
      <c r="G27" s="4"/>
      <c r="H27" s="91"/>
      <c r="I27" s="12"/>
      <c r="J27" s="4"/>
      <c r="K27" s="37"/>
      <c r="L27" s="4"/>
      <c r="M27" s="42" t="s">
        <v>17</v>
      </c>
      <c r="N27" s="42" t="s">
        <v>18</v>
      </c>
      <c r="O27" s="12"/>
      <c r="P27" s="31"/>
    </row>
    <row r="28" spans="2:16" ht="16.5" thickTop="1" thickBot="1" x14ac:dyDescent="0.3">
      <c r="B28" s="29"/>
      <c r="C28" s="37"/>
      <c r="D28" s="3"/>
      <c r="E28" s="3">
        <f t="shared" si="0"/>
        <v>44259</v>
      </c>
      <c r="F28" s="8">
        <f t="shared" si="1"/>
        <v>44272</v>
      </c>
      <c r="G28" s="4"/>
      <c r="H28" s="92"/>
      <c r="I28" s="12"/>
      <c r="J28" s="4"/>
      <c r="K28" s="37"/>
      <c r="L28" s="42" t="s">
        <v>16</v>
      </c>
      <c r="M28" s="93"/>
      <c r="N28" s="91"/>
      <c r="O28" s="12"/>
      <c r="P28" s="31"/>
    </row>
    <row r="29" spans="2:16" ht="18.75" customHeight="1" thickTop="1" thickBot="1" x14ac:dyDescent="0.3">
      <c r="B29" s="29"/>
      <c r="C29" s="37"/>
      <c r="D29" s="3"/>
      <c r="E29" s="3">
        <f t="shared" si="0"/>
        <v>44273</v>
      </c>
      <c r="F29" s="8">
        <f t="shared" si="1"/>
        <v>44286</v>
      </c>
      <c r="G29" s="4"/>
      <c r="H29" s="91"/>
      <c r="I29" s="12"/>
      <c r="J29" s="4"/>
      <c r="K29" s="37"/>
      <c r="L29" s="4"/>
      <c r="M29" s="94"/>
      <c r="N29" s="92"/>
      <c r="O29" s="12"/>
      <c r="P29" s="31"/>
    </row>
    <row r="30" spans="2:16" ht="18.75" customHeight="1" thickTop="1" thickBot="1" x14ac:dyDescent="0.3">
      <c r="B30" s="29"/>
      <c r="C30" s="37"/>
      <c r="D30" s="3"/>
      <c r="E30" s="3">
        <f t="shared" si="0"/>
        <v>44287</v>
      </c>
      <c r="F30" s="8">
        <f t="shared" si="1"/>
        <v>44300</v>
      </c>
      <c r="G30" s="4"/>
      <c r="H30" s="92"/>
      <c r="I30" s="12"/>
      <c r="J30" s="4"/>
      <c r="K30" s="44"/>
      <c r="L30" s="45"/>
      <c r="M30" s="95"/>
      <c r="N30" s="97"/>
      <c r="O30" s="47"/>
      <c r="P30" s="31"/>
    </row>
    <row r="31" spans="2:16" ht="18.75" customHeight="1" thickTop="1" thickBot="1" x14ac:dyDescent="0.3">
      <c r="B31" s="29"/>
      <c r="C31" s="37"/>
      <c r="D31" s="3"/>
      <c r="E31" s="3">
        <f t="shared" si="0"/>
        <v>44301</v>
      </c>
      <c r="F31" s="8">
        <f t="shared" si="1"/>
        <v>44314</v>
      </c>
      <c r="G31" s="4"/>
      <c r="H31" s="91"/>
      <c r="I31" s="12"/>
      <c r="J31" s="4"/>
      <c r="K31" s="37"/>
      <c r="L31" s="42" t="s">
        <v>20</v>
      </c>
      <c r="M31" s="93"/>
      <c r="N31" s="91"/>
      <c r="O31" s="10"/>
      <c r="P31" s="31"/>
    </row>
    <row r="32" spans="2:16" ht="18.75" customHeight="1" thickTop="1" thickBot="1" x14ac:dyDescent="0.3">
      <c r="B32" s="29"/>
      <c r="C32" s="37"/>
      <c r="D32" s="3"/>
      <c r="E32" s="3">
        <f t="shared" si="0"/>
        <v>44315</v>
      </c>
      <c r="F32" s="8">
        <f t="shared" si="1"/>
        <v>44328</v>
      </c>
      <c r="G32" s="4"/>
      <c r="H32" s="92"/>
      <c r="I32" s="12"/>
      <c r="J32" s="4"/>
      <c r="K32" s="44"/>
      <c r="L32" s="4"/>
      <c r="M32" s="94"/>
      <c r="N32" s="92"/>
      <c r="O32" s="55"/>
      <c r="P32" s="31"/>
    </row>
    <row r="33" spans="2:16" ht="18.75" customHeight="1" thickTop="1" thickBot="1" x14ac:dyDescent="0.3">
      <c r="B33" s="29"/>
      <c r="C33" s="37"/>
      <c r="D33" s="3"/>
      <c r="E33" s="3">
        <f t="shared" si="0"/>
        <v>44329</v>
      </c>
      <c r="F33" s="8">
        <f t="shared" si="1"/>
        <v>44342</v>
      </c>
      <c r="G33" s="4"/>
      <c r="H33" s="91"/>
      <c r="I33" s="12"/>
      <c r="J33" s="4"/>
      <c r="K33" s="37"/>
      <c r="L33" s="4"/>
      <c r="M33" s="96"/>
      <c r="N33" s="98"/>
      <c r="O33" s="56"/>
      <c r="P33" s="31"/>
    </row>
    <row r="34" spans="2:16" ht="18.75" customHeight="1" thickTop="1" thickBot="1" x14ac:dyDescent="0.3">
      <c r="B34" s="29"/>
      <c r="C34" s="51"/>
      <c r="D34" s="52"/>
      <c r="E34" s="52"/>
      <c r="F34" s="52"/>
      <c r="G34" s="52"/>
      <c r="H34" s="52"/>
      <c r="I34" s="53"/>
      <c r="J34" s="4"/>
      <c r="K34" s="37"/>
      <c r="L34" s="42" t="s">
        <v>21</v>
      </c>
      <c r="M34" s="93"/>
      <c r="N34" s="91"/>
      <c r="O34" s="56"/>
      <c r="P34" s="31"/>
    </row>
    <row r="35" spans="2:16" ht="18.75" customHeight="1" thickTop="1" thickBot="1" x14ac:dyDescent="0.3">
      <c r="B35" s="29"/>
      <c r="C35" s="4"/>
      <c r="D35" s="4"/>
      <c r="E35" s="4"/>
      <c r="F35" s="4"/>
      <c r="G35" s="4"/>
      <c r="H35" s="4"/>
      <c r="I35" s="4"/>
      <c r="J35" s="4"/>
      <c r="K35" s="44"/>
      <c r="L35" s="4"/>
      <c r="M35" s="94"/>
      <c r="N35" s="92"/>
      <c r="O35" s="55"/>
      <c r="P35" s="31"/>
    </row>
    <row r="36" spans="2:16" ht="19.5" customHeight="1" thickTop="1" thickBot="1" x14ac:dyDescent="0.3">
      <c r="B36" s="29"/>
      <c r="C36" s="34"/>
      <c r="D36" s="54" t="s">
        <v>8</v>
      </c>
      <c r="E36" s="35"/>
      <c r="F36" s="35"/>
      <c r="G36" s="35"/>
      <c r="H36" s="35"/>
      <c r="I36" s="36"/>
      <c r="J36" s="4"/>
      <c r="K36" s="37"/>
      <c r="L36" s="4"/>
      <c r="M36" s="96"/>
      <c r="N36" s="98"/>
      <c r="O36" s="56"/>
      <c r="P36" s="31"/>
    </row>
    <row r="37" spans="2:16" ht="18.75" customHeight="1" thickTop="1" thickBot="1" x14ac:dyDescent="0.3">
      <c r="B37" s="29"/>
      <c r="C37" s="37"/>
      <c r="D37" s="64" t="s">
        <v>39</v>
      </c>
      <c r="E37" s="65"/>
      <c r="F37" s="65"/>
      <c r="G37" s="65"/>
      <c r="H37" s="65"/>
      <c r="I37" s="12"/>
      <c r="J37" s="4"/>
      <c r="K37" s="37"/>
      <c r="L37" s="42" t="s">
        <v>22</v>
      </c>
      <c r="M37" s="93"/>
      <c r="N37" s="91"/>
      <c r="O37" s="12"/>
      <c r="P37" s="31"/>
    </row>
    <row r="38" spans="2:16" ht="16.5" thickTop="1" thickBot="1" x14ac:dyDescent="0.3">
      <c r="B38" s="29"/>
      <c r="C38" s="37"/>
      <c r="D38" s="65" t="s">
        <v>36</v>
      </c>
      <c r="E38" s="65"/>
      <c r="F38" s="65"/>
      <c r="G38" s="65"/>
      <c r="H38" s="65"/>
      <c r="I38" s="12"/>
      <c r="J38" s="4"/>
      <c r="K38" s="37"/>
      <c r="L38" s="4"/>
      <c r="M38" s="94"/>
      <c r="N38" s="92"/>
      <c r="O38" s="12"/>
      <c r="P38" s="31"/>
    </row>
    <row r="39" spans="2:16" ht="18.75" customHeight="1" thickTop="1" thickBot="1" x14ac:dyDescent="0.3">
      <c r="B39" s="29"/>
      <c r="C39" s="37"/>
      <c r="D39" s="66" t="s">
        <v>37</v>
      </c>
      <c r="E39" s="65"/>
      <c r="F39" s="65"/>
      <c r="G39" s="65"/>
      <c r="H39" s="65"/>
      <c r="I39" s="12"/>
      <c r="J39" s="4"/>
      <c r="K39" s="37"/>
      <c r="L39" s="4"/>
      <c r="M39" s="96"/>
      <c r="N39" s="99"/>
      <c r="O39" s="12"/>
      <c r="P39" s="31"/>
    </row>
    <row r="40" spans="2:16" ht="16.5" thickTop="1" thickBot="1" x14ac:dyDescent="0.3">
      <c r="B40" s="29"/>
      <c r="C40" s="37"/>
      <c r="D40" s="67"/>
      <c r="E40" s="68"/>
      <c r="F40" s="68" t="s">
        <v>2</v>
      </c>
      <c r="G40" s="65"/>
      <c r="H40" s="69">
        <f>$H$17</f>
        <v>0</v>
      </c>
      <c r="I40" s="11"/>
      <c r="J40" s="4"/>
      <c r="K40" s="37"/>
      <c r="L40" s="42" t="s">
        <v>23</v>
      </c>
      <c r="M40" s="93"/>
      <c r="N40" s="91"/>
      <c r="O40" s="12"/>
      <c r="P40" s="31"/>
    </row>
    <row r="41" spans="2:16" ht="19.5" customHeight="1" thickTop="1" thickBot="1" x14ac:dyDescent="0.3">
      <c r="B41" s="29"/>
      <c r="C41" s="37"/>
      <c r="D41" s="65"/>
      <c r="E41" s="65"/>
      <c r="F41" s="70" t="s">
        <v>9</v>
      </c>
      <c r="G41" s="77" t="s">
        <v>3</v>
      </c>
      <c r="H41" s="71">
        <f>SUM($H$25:$H$33)</f>
        <v>0</v>
      </c>
      <c r="I41" s="12"/>
      <c r="J41" s="4"/>
      <c r="K41" s="37"/>
      <c r="L41" s="4"/>
      <c r="M41" s="94"/>
      <c r="N41" s="92"/>
      <c r="O41" s="12"/>
      <c r="P41" s="31"/>
    </row>
    <row r="42" spans="2:16" ht="19.5" customHeight="1" thickTop="1" thickBot="1" x14ac:dyDescent="0.3">
      <c r="B42" s="29"/>
      <c r="C42" s="37"/>
      <c r="D42" s="4"/>
      <c r="E42" s="4"/>
      <c r="F42" s="5" t="s">
        <v>10</v>
      </c>
      <c r="G42" s="78" t="s">
        <v>41</v>
      </c>
      <c r="H42" s="86">
        <f>H40-H41</f>
        <v>0</v>
      </c>
      <c r="I42" s="11"/>
      <c r="J42" s="4"/>
      <c r="K42" s="37"/>
      <c r="L42" s="32"/>
      <c r="M42" s="32"/>
      <c r="N42" s="32"/>
      <c r="O42" s="12"/>
      <c r="P42" s="31"/>
    </row>
    <row r="43" spans="2:16" ht="19.5" customHeight="1" thickBot="1" x14ac:dyDescent="0.3">
      <c r="B43" s="29"/>
      <c r="C43" s="37"/>
      <c r="D43" s="4"/>
      <c r="E43" s="4"/>
      <c r="F43" s="5" t="s">
        <v>38</v>
      </c>
      <c r="G43" s="4"/>
      <c r="H43" s="63">
        <f>SUM($H$25:$H$33)*$H$16</f>
        <v>0</v>
      </c>
      <c r="I43" s="11"/>
      <c r="J43" s="4"/>
      <c r="K43" s="37"/>
      <c r="L43" s="42" t="s">
        <v>24</v>
      </c>
      <c r="M43" s="4"/>
      <c r="N43" s="87">
        <f>SUM(N28:N41)</f>
        <v>0</v>
      </c>
      <c r="O43" s="12"/>
      <c r="P43" s="31"/>
    </row>
    <row r="44" spans="2:16" ht="8.25" customHeight="1" thickTop="1" x14ac:dyDescent="0.25">
      <c r="B44" s="29"/>
      <c r="C44" s="51"/>
      <c r="D44" s="52"/>
      <c r="E44" s="52"/>
      <c r="F44" s="52"/>
      <c r="G44" s="52"/>
      <c r="H44" s="52"/>
      <c r="I44" s="53"/>
      <c r="J44" s="4"/>
      <c r="K44" s="51"/>
      <c r="L44" s="52"/>
      <c r="M44" s="52"/>
      <c r="N44" s="52"/>
      <c r="O44" s="53"/>
      <c r="P44" s="31"/>
    </row>
    <row r="45" spans="2:16" ht="8.25" customHeight="1" x14ac:dyDescent="0.25">
      <c r="B45" s="29"/>
      <c r="C45" s="32"/>
      <c r="D45" s="32"/>
      <c r="E45" s="32"/>
      <c r="F45" s="32"/>
      <c r="G45" s="32"/>
      <c r="H45" s="32"/>
      <c r="I45" s="32"/>
      <c r="J45" s="4"/>
      <c r="K45" s="32"/>
      <c r="L45" s="32"/>
      <c r="M45" s="32"/>
      <c r="N45" s="32"/>
      <c r="O45" s="32"/>
      <c r="P45" s="31"/>
    </row>
    <row r="46" spans="2:16" x14ac:dyDescent="0.25">
      <c r="B46" s="29"/>
      <c r="C46" s="4"/>
      <c r="D46" s="72" t="str">
        <f>IF(AND(H41&lt;&gt;0,H42&lt;11),"**WARNING: You are within 10 hours of exhausting your work-study award.  You must cease work once you reach "&amp;ROUNDDOWN(N23,0)&amp;" hours. **","")</f>
        <v/>
      </c>
      <c r="E46" s="6"/>
      <c r="F46" s="13"/>
      <c r="G46" s="6"/>
      <c r="H46" s="14"/>
      <c r="I46" s="14"/>
      <c r="J46" s="6"/>
      <c r="K46" s="6"/>
      <c r="L46" s="57"/>
      <c r="M46" s="6"/>
      <c r="N46" s="58"/>
      <c r="O46" s="6"/>
      <c r="P46" s="31"/>
    </row>
    <row r="47" spans="2:16" ht="5.25" customHeight="1" thickBot="1" x14ac:dyDescent="0.3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ht="15.75" thickTop="1" x14ac:dyDescent="0.25"/>
  </sheetData>
  <sheetProtection sheet="1" selectLockedCells="1"/>
  <mergeCells count="4">
    <mergeCell ref="E7:G7"/>
    <mergeCell ref="E8:G8"/>
    <mergeCell ref="I7:O7"/>
    <mergeCell ref="I8:O8"/>
  </mergeCells>
  <dataValidations count="1">
    <dataValidation type="date" allowBlank="1" showInputMessage="1" showErrorMessage="1" error="Enter date between 1/27/14 and 5/15/14." sqref="I15" xr:uid="{00000000-0002-0000-0000-000000000000}">
      <formula1>$E$25</formula1>
      <formula2>#REF!</formula2>
    </dataValidation>
  </dataValidations>
  <pageMargins left="0.45" right="0.45" top="0.5" bottom="0.5" header="0.3" footer="0.0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FWS_Calculator</vt:lpstr>
      <vt:lpstr>FWS_Calculator!Print_Area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kuchehm</cp:lastModifiedBy>
  <cp:lastPrinted>2017-10-11T17:51:35Z</cp:lastPrinted>
  <dcterms:created xsi:type="dcterms:W3CDTF">2017-10-11T14:58:16Z</dcterms:created>
  <dcterms:modified xsi:type="dcterms:W3CDTF">2020-12-22T14:32:40Z</dcterms:modified>
</cp:coreProperties>
</file>